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060" windowHeight="8505" tabRatio="763" activeTab="0"/>
  </bookViews>
  <sheets>
    <sheet name="Condensed PMI Blank" sheetId="1" r:id="rId1"/>
    <sheet name="Condensed PMI Basic Example" sheetId="2" r:id="rId2"/>
  </sheets>
  <definedNames>
    <definedName name="_xlnm.Print_Area" localSheetId="0">'Condensed PMI Blank'!$A$4:$N$728</definedName>
  </definedNames>
  <calcPr fullCalcOnLoad="1"/>
</workbook>
</file>

<file path=xl/sharedStrings.xml><?xml version="1.0" encoding="utf-8"?>
<sst xmlns="http://schemas.openxmlformats.org/spreadsheetml/2006/main" count="854" uniqueCount="45">
  <si>
    <t>Mass Substrate (kg)</t>
  </si>
  <si>
    <t>Mass Reagents (kg)</t>
  </si>
  <si>
    <t>Mass Solvents (kg)</t>
  </si>
  <si>
    <t>Mass Aqueous (kg)</t>
  </si>
  <si>
    <t>Physical Batch Size</t>
  </si>
  <si>
    <t>Assay Batch Size</t>
  </si>
  <si>
    <t>Assay Kg product expected</t>
  </si>
  <si>
    <t>PROCESS STEP METRICS</t>
  </si>
  <si>
    <t>Step Name/Number</t>
  </si>
  <si>
    <t>Step PMI</t>
  </si>
  <si>
    <t>Raw Materials</t>
  </si>
  <si>
    <t>Value</t>
  </si>
  <si>
    <t>Units</t>
  </si>
  <si>
    <t xml:space="preserve">Physical Charge </t>
  </si>
  <si>
    <t>Solvents</t>
  </si>
  <si>
    <t>Substrates</t>
  </si>
  <si>
    <t>Reagents</t>
  </si>
  <si>
    <t>Aqueous</t>
  </si>
  <si>
    <t xml:space="preserve">Cumulative PMI </t>
  </si>
  <si>
    <t>Substrate Assay Purity</t>
  </si>
  <si>
    <t>Molar Yield</t>
  </si>
  <si>
    <t>Product/Intermediate Purity</t>
  </si>
  <si>
    <t>kg</t>
  </si>
  <si>
    <t>wt%</t>
  </si>
  <si>
    <t>C</t>
  </si>
  <si>
    <t xml:space="preserve">R </t>
  </si>
  <si>
    <t>S1</t>
  </si>
  <si>
    <t>W</t>
  </si>
  <si>
    <t>E</t>
  </si>
  <si>
    <t>R2</t>
  </si>
  <si>
    <t>S2</t>
  </si>
  <si>
    <t>W2</t>
  </si>
  <si>
    <t>Step PMI Substrate, Reagents, Solvents</t>
  </si>
  <si>
    <t>Step PMI Substrates and Reagents</t>
  </si>
  <si>
    <t>Step PMI Solvents</t>
  </si>
  <si>
    <t>Step PMI Water</t>
  </si>
  <si>
    <t>Cumulative PMI Substrate, Reagents, Solvents</t>
  </si>
  <si>
    <t>Cumulative PMI Substrates and Reagents</t>
  </si>
  <si>
    <t>Cumulative PMI Solvents</t>
  </si>
  <si>
    <t>Cumulative PMI Water</t>
  </si>
  <si>
    <t>PMI Summary Table</t>
  </si>
  <si>
    <r>
      <t xml:space="preserve">NOTE:  DO NOT MODIFY THIS TABLE.  </t>
    </r>
    <r>
      <rPr>
        <sz val="10"/>
        <rFont val="Arial"/>
        <family val="0"/>
      </rPr>
      <t xml:space="preserve">All cells have been set to summarize the information in the indiviudal templates.  As each template is completed, the appropriate information will be displayed.  If major modifcations are made to a given template below, it is recommended that the embedded cell references are still valid.  </t>
    </r>
    <r>
      <rPr>
        <b/>
        <sz val="10"/>
        <rFont val="Arial"/>
        <family val="2"/>
      </rPr>
      <t>THIS TABLE IS ONLY VALID FOR THIS STRING OF 11 TEMPLATES.  Additional steps or convergent synthetic pathways will not be accurately depicted in this table.</t>
    </r>
  </si>
  <si>
    <t xml:space="preserve">Assay Kg product </t>
  </si>
  <si>
    <t>Assay Kg product</t>
  </si>
  <si>
    <t>Enter only one substrate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</si>
</sst>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w\t%"/>
    <numFmt numFmtId="166" formatCode="0.0"/>
    <numFmt numFmtId="167" formatCode="0.0\ \M"/>
    <numFmt numFmtId="168" formatCode="dd\-mmm\-yyyy"/>
    <numFmt numFmtId="169" formatCode="0.0%"/>
    <numFmt numFmtId="170" formatCode="0.000\ \w\t%"/>
    <numFmt numFmtId="171" formatCode="0.00\ &quot;M&quot;"/>
    <numFmt numFmtId="172" formatCode="[$-409]d\-mmm\-yy;@"/>
    <numFmt numFmtId="173" formatCode="0.000%"/>
    <numFmt numFmtId="174" formatCode="0.0000"/>
    <numFmt numFmtId="175" formatCode="0.0\ \N"/>
    <numFmt numFmtId="176" formatCode="&quot;Yes&quot;;&quot;Yes&quot;;&quot;No&quot;"/>
    <numFmt numFmtId="177" formatCode="&quot;True&quot;;&quot;True&quot;;&quot;False&quot;"/>
    <numFmt numFmtId="178" formatCode="&quot;On&quot;;&quot;On&quot;;&quot;Off&quot;"/>
    <numFmt numFmtId="179" formatCode="[$€-2]\ #,##0.00_);[Red]\([$€-2]\ #,##0.00\)"/>
  </numFmts>
  <fonts count="33">
    <font>
      <sz val="10"/>
      <name val="Arial"/>
      <family val="0"/>
    </font>
    <font>
      <sz val="11"/>
      <name val="Arial"/>
      <family val="2"/>
    </font>
    <font>
      <b/>
      <sz val="10"/>
      <name val="Arial"/>
      <family val="2"/>
    </font>
    <font>
      <b/>
      <sz val="11"/>
      <name val="Arial"/>
      <family val="2"/>
    </font>
    <font>
      <sz val="10"/>
      <color indexed="10"/>
      <name val="Arial"/>
      <family val="2"/>
    </font>
    <font>
      <sz val="8"/>
      <name val="Arial"/>
      <family val="0"/>
    </font>
    <font>
      <u val="single"/>
      <sz val="7.5"/>
      <color indexed="12"/>
      <name val="Arial"/>
      <family val="0"/>
    </font>
    <font>
      <b/>
      <sz val="14"/>
      <color indexed="12"/>
      <name val="Arial"/>
      <family val="2"/>
    </font>
    <font>
      <u val="single"/>
      <sz val="10"/>
      <color indexed="12"/>
      <name val="Arial"/>
      <family val="0"/>
    </font>
    <font>
      <b/>
      <sz val="14"/>
      <name val="Arial"/>
      <family val="2"/>
    </font>
    <font>
      <sz val="11"/>
      <color indexed="8"/>
      <name val="Calibri"/>
      <family val="2"/>
    </font>
    <font>
      <sz val="11"/>
      <color indexed="9"/>
      <name val="Calibri"/>
      <family val="2"/>
    </font>
    <font>
      <sz val="8"/>
      <name val="Helv"/>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b/>
      <sz val="10"/>
      <color indexed="10"/>
      <name val="Arial"/>
      <family val="2"/>
    </font>
    <font>
      <b/>
      <sz val="20"/>
      <color indexed="10"/>
      <name val="Arial"/>
      <family val="2"/>
    </font>
    <font>
      <i/>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75">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thick"/>
      <right style="thin"/>
      <top style="thick"/>
      <bottom style="thin"/>
    </border>
    <border>
      <left style="thick"/>
      <right style="thin"/>
      <top style="thin"/>
      <bottom style="thin"/>
    </border>
    <border>
      <left style="thin"/>
      <right style="thick"/>
      <top style="medium"/>
      <bottom style="thin"/>
    </border>
    <border>
      <left style="thin"/>
      <right style="thick"/>
      <top style="thin"/>
      <bottom style="thin"/>
    </border>
    <border>
      <left style="thin"/>
      <right style="thick"/>
      <top style="thin"/>
      <bottom>
        <color indexed="63"/>
      </bottom>
    </border>
    <border>
      <left style="thin"/>
      <right style="thick"/>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style="thin"/>
    </border>
    <border>
      <left>
        <color indexed="63"/>
      </left>
      <right style="medium"/>
      <top style="thin"/>
      <bottom style="thin"/>
    </border>
    <border>
      <left style="thick"/>
      <right>
        <color indexed="63"/>
      </right>
      <top style="medium"/>
      <bottom style="thin"/>
    </border>
    <border>
      <left>
        <color indexed="63"/>
      </left>
      <right style="medium"/>
      <top style="medium"/>
      <bottom style="thin"/>
    </border>
    <border>
      <left style="thick"/>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style="medium"/>
    </border>
    <border>
      <left style="thick"/>
      <right>
        <color indexed="63"/>
      </right>
      <top style="thin"/>
      <bottom style="medium"/>
    </border>
    <border>
      <left>
        <color indexed="63"/>
      </left>
      <right style="medium"/>
      <top style="thin"/>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ck"/>
      <right>
        <color indexed="63"/>
      </right>
      <top style="thin"/>
      <bottom style="thick"/>
    </border>
    <border>
      <left>
        <color indexed="63"/>
      </left>
      <right style="thin"/>
      <top style="thin"/>
      <bottom style="thick"/>
    </border>
    <border>
      <left>
        <color indexed="63"/>
      </left>
      <right>
        <color indexed="63"/>
      </right>
      <top style="medium"/>
      <bottom style="thin"/>
    </border>
    <border>
      <left>
        <color indexed="63"/>
      </left>
      <right style="thick"/>
      <top style="thin"/>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color indexed="63"/>
      </left>
      <right style="thick"/>
      <top style="thin"/>
      <bottom>
        <color indexed="63"/>
      </bottom>
    </border>
    <border>
      <left>
        <color indexed="63"/>
      </left>
      <right style="thick"/>
      <top style="medium"/>
      <bottom style="medium"/>
    </border>
    <border>
      <left style="medium"/>
      <right style="thick"/>
      <top style="medium"/>
      <bottom style="medium"/>
    </border>
    <border>
      <left style="medium"/>
      <right style="thick"/>
      <top style="medium"/>
      <bottom style="thin"/>
    </border>
    <border>
      <left style="medium"/>
      <right style="thick"/>
      <top style="thin"/>
      <bottom style="thin"/>
    </border>
    <border>
      <left style="medium"/>
      <right style="thick"/>
      <top style="thin"/>
      <bottom style="medium"/>
    </border>
    <border>
      <left style="thick"/>
      <right style="thin"/>
      <top style="thin"/>
      <bottom>
        <color indexed="63"/>
      </bottom>
    </border>
    <border>
      <left style="thick"/>
      <right style="thin"/>
      <top style="thin"/>
      <bottom style="medium"/>
    </border>
    <border>
      <left style="thick"/>
      <right>
        <color indexed="63"/>
      </right>
      <top style="thin"/>
      <bottom>
        <color indexed="63"/>
      </bottom>
    </border>
    <border>
      <left>
        <color indexed="63"/>
      </left>
      <right>
        <color indexed="63"/>
      </right>
      <top style="thin"/>
      <bottom>
        <color indexed="63"/>
      </bottom>
    </border>
    <border>
      <left style="thin"/>
      <right style="thick"/>
      <top style="thick"/>
      <bottom style="thin"/>
    </border>
    <border>
      <left>
        <color indexed="63"/>
      </left>
      <right style="thin"/>
      <top style="thin"/>
      <bottom>
        <color indexed="63"/>
      </bottom>
    </border>
    <border>
      <left style="thick"/>
      <right>
        <color indexed="63"/>
      </right>
      <top style="thick"/>
      <bottom style="thin"/>
    </border>
    <border>
      <left>
        <color indexed="63"/>
      </left>
      <right style="thin"/>
      <top style="thick"/>
      <bottom style="thin"/>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0" borderId="1">
      <alignment/>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3" fillId="3" borderId="0" applyNumberFormat="0" applyBorder="0" applyAlignment="0" applyProtection="0"/>
    <xf numFmtId="0" fontId="14" fillId="20" borderId="2" applyNumberFormat="0" applyAlignment="0" applyProtection="0"/>
    <xf numFmtId="0" fontId="1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2" fillId="7" borderId="2" applyNumberFormat="0" applyAlignment="0" applyProtection="0"/>
    <xf numFmtId="0" fontId="23" fillId="0" borderId="7" applyNumberFormat="0" applyFill="0" applyAlignment="0" applyProtection="0"/>
    <xf numFmtId="0" fontId="24" fillId="22" borderId="0" applyNumberFormat="0" applyBorder="0" applyAlignment="0" applyProtection="0"/>
    <xf numFmtId="0" fontId="0" fillId="23" borderId="8" applyNumberFormat="0" applyFont="0" applyAlignment="0" applyProtection="0"/>
    <xf numFmtId="0" fontId="25" fillId="20" borderId="9"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cellStyleXfs>
  <cellXfs count="178">
    <xf numFmtId="0" fontId="0" fillId="0" borderId="0" xfId="0" applyAlignment="1">
      <alignment/>
    </xf>
    <xf numFmtId="0" fontId="0" fillId="0" borderId="0" xfId="0" applyFill="1" applyBorder="1" applyAlignment="1">
      <alignment/>
    </xf>
    <xf numFmtId="0" fontId="7"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xf>
    <xf numFmtId="0" fontId="0" fillId="0" borderId="0" xfId="0" applyFill="1" applyAlignment="1">
      <alignment/>
    </xf>
    <xf numFmtId="0" fontId="2" fillId="0" borderId="1" xfId="0" applyFont="1" applyBorder="1" applyAlignment="1">
      <alignment horizontal="center"/>
    </xf>
    <xf numFmtId="166" fontId="0" fillId="0" borderId="1" xfId="0" applyNumberFormat="1" applyFont="1" applyFill="1" applyBorder="1" applyAlignment="1" applyProtection="1">
      <alignment horizontal="center"/>
      <protection locked="0"/>
    </xf>
    <xf numFmtId="10" fontId="0" fillId="0" borderId="1" xfId="0" applyNumberFormat="1" applyFont="1" applyFill="1" applyBorder="1" applyAlignment="1" applyProtection="1">
      <alignment horizontal="center"/>
      <protection locked="0"/>
    </xf>
    <xf numFmtId="169" fontId="0" fillId="0" borderId="1" xfId="0" applyNumberFormat="1" applyFont="1" applyFill="1" applyBorder="1" applyAlignment="1" applyProtection="1">
      <alignment horizontal="center"/>
      <protection locked="0"/>
    </xf>
    <xf numFmtId="169" fontId="0" fillId="0" borderId="11" xfId="0" applyNumberFormat="1" applyFont="1" applyFill="1" applyBorder="1" applyAlignment="1" applyProtection="1">
      <alignment horizontal="center"/>
      <protection locked="0"/>
    </xf>
    <xf numFmtId="0" fontId="0" fillId="0" borderId="0" xfId="0" applyBorder="1" applyAlignment="1">
      <alignment/>
    </xf>
    <xf numFmtId="2"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166" fontId="2" fillId="0" borderId="0" xfId="0" applyNumberFormat="1" applyFont="1" applyFill="1" applyBorder="1" applyAlignment="1">
      <alignment horizontal="center"/>
    </xf>
    <xf numFmtId="0" fontId="29" fillId="4" borderId="12" xfId="0" applyFont="1" applyFill="1" applyBorder="1" applyAlignment="1">
      <alignment horizontal="left"/>
    </xf>
    <xf numFmtId="0" fontId="0" fillId="0" borderId="13" xfId="0" applyBorder="1" applyAlignment="1">
      <alignment/>
    </xf>
    <xf numFmtId="1" fontId="2" fillId="0" borderId="14" xfId="0" applyNumberFormat="1" applyFont="1" applyBorder="1" applyAlignment="1">
      <alignment horizontal="center"/>
    </xf>
    <xf numFmtId="1" fontId="2" fillId="0" borderId="15" xfId="0" applyNumberFormat="1" applyFont="1" applyBorder="1" applyAlignment="1">
      <alignment horizontal="center"/>
    </xf>
    <xf numFmtId="166" fontId="9" fillId="24" borderId="16" xfId="0" applyNumberFormat="1" applyFont="1" applyFill="1" applyBorder="1" applyAlignment="1">
      <alignment horizontal="center"/>
    </xf>
    <xf numFmtId="166" fontId="9" fillId="8" borderId="17" xfId="0" applyNumberFormat="1" applyFont="1" applyFill="1" applyBorder="1" applyAlignment="1">
      <alignment horizontal="center"/>
    </xf>
    <xf numFmtId="0" fontId="2" fillId="20" borderId="18" xfId="0" applyFont="1" applyFill="1" applyBorder="1" applyAlignment="1">
      <alignment horizontal="center"/>
    </xf>
    <xf numFmtId="166" fontId="2" fillId="20" borderId="0" xfId="0" applyNumberFormat="1" applyFont="1" applyFill="1" applyBorder="1" applyAlignment="1">
      <alignment horizontal="center"/>
    </xf>
    <xf numFmtId="0" fontId="0" fillId="20" borderId="0" xfId="0" applyFill="1" applyBorder="1" applyAlignment="1">
      <alignment/>
    </xf>
    <xf numFmtId="0" fontId="0" fillId="20" borderId="19" xfId="0" applyFill="1" applyBorder="1" applyAlignment="1">
      <alignment/>
    </xf>
    <xf numFmtId="165" fontId="4" fillId="20" borderId="0" xfId="0" applyNumberFormat="1" applyFont="1" applyFill="1" applyBorder="1" applyAlignment="1">
      <alignment horizontal="center"/>
    </xf>
    <xf numFmtId="1" fontId="2" fillId="0" borderId="16" xfId="0" applyNumberFormat="1" applyFont="1" applyFill="1" applyBorder="1" applyAlignment="1">
      <alignment horizontal="center"/>
    </xf>
    <xf numFmtId="166" fontId="9" fillId="24" borderId="15" xfId="0" applyNumberFormat="1" applyFont="1" applyFill="1" applyBorder="1" applyAlignment="1">
      <alignment horizontal="center"/>
    </xf>
    <xf numFmtId="166" fontId="9" fillId="8" borderId="15" xfId="0" applyNumberFormat="1" applyFont="1" applyFill="1" applyBorder="1" applyAlignment="1">
      <alignment horizontal="center"/>
    </xf>
    <xf numFmtId="0" fontId="0" fillId="0" borderId="0" xfId="0"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2" fillId="22" borderId="22" xfId="0" applyFont="1" applyFill="1" applyBorder="1" applyAlignment="1">
      <alignment/>
    </xf>
    <xf numFmtId="0" fontId="2" fillId="22" borderId="23" xfId="0" applyFont="1" applyFill="1" applyBorder="1" applyAlignment="1">
      <alignment/>
    </xf>
    <xf numFmtId="0" fontId="2" fillId="22" borderId="20" xfId="0" applyFont="1" applyFill="1" applyBorder="1" applyAlignment="1">
      <alignment/>
    </xf>
    <xf numFmtId="0" fontId="2" fillId="22" borderId="21" xfId="0" applyFont="1" applyFill="1" applyBorder="1" applyAlignment="1">
      <alignment/>
    </xf>
    <xf numFmtId="0" fontId="3" fillId="4" borderId="24" xfId="0" applyFont="1" applyFill="1" applyBorder="1" applyAlignment="1">
      <alignment/>
    </xf>
    <xf numFmtId="0" fontId="3" fillId="4" borderId="25" xfId="0" applyFont="1" applyFill="1" applyBorder="1" applyAlignment="1">
      <alignment/>
    </xf>
    <xf numFmtId="0" fontId="2" fillId="0" borderId="26" xfId="0" applyFont="1" applyBorder="1" applyAlignment="1">
      <alignment/>
    </xf>
    <xf numFmtId="0" fontId="0" fillId="0" borderId="26" xfId="0" applyFont="1" applyFill="1" applyBorder="1" applyAlignment="1">
      <alignment/>
    </xf>
    <xf numFmtId="0" fontId="1" fillId="0" borderId="26" xfId="0" applyFont="1" applyFill="1" applyBorder="1" applyAlignment="1">
      <alignment/>
    </xf>
    <xf numFmtId="0" fontId="0" fillId="0" borderId="27" xfId="0"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2" fillId="0" borderId="28" xfId="0" applyFont="1" applyFill="1" applyBorder="1" applyAlignment="1">
      <alignment/>
    </xf>
    <xf numFmtId="0" fontId="2" fillId="0" borderId="29" xfId="0" applyFont="1" applyFill="1" applyBorder="1" applyAlignment="1">
      <alignment/>
    </xf>
    <xf numFmtId="0" fontId="29" fillId="4" borderId="30" xfId="0" applyFont="1" applyFill="1" applyBorder="1" applyAlignment="1">
      <alignment/>
    </xf>
    <xf numFmtId="0" fontId="29" fillId="4" borderId="31" xfId="0" applyFont="1" applyFill="1" applyBorder="1" applyAlignment="1">
      <alignment/>
    </xf>
    <xf numFmtId="0" fontId="29" fillId="4" borderId="32" xfId="0" applyFont="1" applyFill="1" applyBorder="1" applyAlignment="1">
      <alignment/>
    </xf>
    <xf numFmtId="0" fontId="29" fillId="4" borderId="33" xfId="0" applyFont="1" applyFill="1" applyBorder="1" applyAlignment="1">
      <alignment/>
    </xf>
    <xf numFmtId="0" fontId="2" fillId="0" borderId="34" xfId="0" applyFont="1" applyFill="1" applyBorder="1" applyAlignment="1">
      <alignment/>
    </xf>
    <xf numFmtId="164" fontId="2" fillId="0" borderId="35" xfId="0" applyNumberFormat="1" applyFont="1" applyFill="1" applyBorder="1" applyAlignment="1">
      <alignment wrapText="1"/>
    </xf>
    <xf numFmtId="164" fontId="2" fillId="0" borderId="36" xfId="0" applyNumberFormat="1" applyFont="1" applyFill="1" applyBorder="1" applyAlignment="1">
      <alignment wrapText="1"/>
    </xf>
    <xf numFmtId="0" fontId="9" fillId="24" borderId="34" xfId="0" applyFont="1" applyFill="1" applyBorder="1" applyAlignment="1">
      <alignment/>
    </xf>
    <xf numFmtId="0" fontId="9" fillId="24" borderId="20" xfId="0" applyFont="1" applyFill="1" applyBorder="1" applyAlignment="1">
      <alignment/>
    </xf>
    <xf numFmtId="0" fontId="9" fillId="24" borderId="35" xfId="0" applyFont="1" applyFill="1" applyBorder="1" applyAlignment="1">
      <alignment/>
    </xf>
    <xf numFmtId="0" fontId="9" fillId="24" borderId="36" xfId="0" applyFont="1" applyFill="1" applyBorder="1" applyAlignment="1">
      <alignment/>
    </xf>
    <xf numFmtId="0" fontId="9" fillId="8" borderId="34" xfId="0" applyFont="1" applyFill="1" applyBorder="1" applyAlignment="1">
      <alignment/>
    </xf>
    <xf numFmtId="0" fontId="9" fillId="8" borderId="20" xfId="0" applyFont="1" applyFill="1" applyBorder="1" applyAlignment="1">
      <alignment/>
    </xf>
    <xf numFmtId="0" fontId="9" fillId="8" borderId="35" xfId="0" applyFont="1" applyFill="1" applyBorder="1" applyAlignment="1">
      <alignment/>
    </xf>
    <xf numFmtId="0" fontId="9" fillId="8" borderId="37" xfId="0" applyFont="1" applyFill="1" applyBorder="1" applyAlignment="1">
      <alignment/>
    </xf>
    <xf numFmtId="0" fontId="9" fillId="8" borderId="38" xfId="0" applyFont="1" applyFill="1" applyBorder="1" applyAlignment="1">
      <alignment/>
    </xf>
    <xf numFmtId="0" fontId="2" fillId="25" borderId="22" xfId="0" applyFont="1" applyFill="1" applyBorder="1" applyAlignment="1">
      <alignment/>
    </xf>
    <xf numFmtId="0" fontId="2" fillId="25" borderId="39" xfId="0" applyFont="1" applyFill="1" applyBorder="1" applyAlignment="1">
      <alignment/>
    </xf>
    <xf numFmtId="164" fontId="2" fillId="25" borderId="20" xfId="0" applyNumberFormat="1" applyFont="1" applyFill="1" applyBorder="1" applyAlignment="1">
      <alignment wrapText="1"/>
    </xf>
    <xf numFmtId="164" fontId="2" fillId="25" borderId="26" xfId="0" applyNumberFormat="1" applyFont="1" applyFill="1" applyBorder="1" applyAlignment="1">
      <alignment wrapText="1"/>
    </xf>
    <xf numFmtId="0" fontId="2" fillId="0" borderId="15" xfId="0" applyFont="1" applyBorder="1" applyAlignment="1">
      <alignment/>
    </xf>
    <xf numFmtId="0" fontId="1" fillId="0" borderId="15" xfId="0" applyFont="1" applyFill="1" applyBorder="1" applyAlignment="1">
      <alignment/>
    </xf>
    <xf numFmtId="0" fontId="30" fillId="0" borderId="40" xfId="0" applyFont="1" applyFill="1" applyBorder="1" applyAlignment="1">
      <alignment horizontal="center"/>
    </xf>
    <xf numFmtId="0" fontId="2" fillId="0" borderId="15" xfId="0" applyFont="1" applyBorder="1" applyAlignment="1">
      <alignment horizontal="center"/>
    </xf>
    <xf numFmtId="0" fontId="3" fillId="4" borderId="41" xfId="0" applyFont="1" applyFill="1" applyBorder="1" applyAlignment="1">
      <alignment horizontal="center" wrapText="1"/>
    </xf>
    <xf numFmtId="2" fontId="0" fillId="22" borderId="42" xfId="0" applyNumberFormat="1" applyFont="1" applyFill="1" applyBorder="1" applyAlignment="1">
      <alignment horizontal="center" wrapText="1"/>
    </xf>
    <xf numFmtId="2" fontId="2" fillId="0" borderId="43" xfId="0" applyNumberFormat="1" applyFont="1" applyFill="1" applyBorder="1" applyAlignment="1">
      <alignment horizontal="center"/>
    </xf>
    <xf numFmtId="166" fontId="2" fillId="22" borderId="43" xfId="0" applyNumberFormat="1" applyFont="1" applyFill="1" applyBorder="1" applyAlignment="1">
      <alignment horizontal="center"/>
    </xf>
    <xf numFmtId="2" fontId="0" fillId="0" borderId="43" xfId="0" applyNumberFormat="1" applyFont="1" applyFill="1" applyBorder="1" applyAlignment="1">
      <alignment horizontal="center"/>
    </xf>
    <xf numFmtId="166" fontId="0" fillId="22" borderId="43" xfId="0" applyNumberFormat="1" applyFont="1" applyFill="1" applyBorder="1" applyAlignment="1">
      <alignment horizontal="center"/>
    </xf>
    <xf numFmtId="166" fontId="0" fillId="0" borderId="43" xfId="0" applyNumberFormat="1" applyFont="1" applyFill="1" applyBorder="1" applyAlignment="1">
      <alignment horizontal="center"/>
    </xf>
    <xf numFmtId="166" fontId="2" fillId="0" borderId="43" xfId="0" applyNumberFormat="1" applyFont="1" applyFill="1" applyBorder="1" applyAlignment="1">
      <alignment horizontal="center"/>
    </xf>
    <xf numFmtId="166" fontId="2" fillId="0" borderId="44" xfId="0" applyNumberFormat="1" applyFont="1" applyFill="1" applyBorder="1" applyAlignment="1">
      <alignment horizontal="center"/>
    </xf>
    <xf numFmtId="169" fontId="0" fillId="0" borderId="45" xfId="0" applyNumberFormat="1" applyFont="1" applyFill="1" applyBorder="1" applyAlignment="1" applyProtection="1">
      <alignment horizontal="center"/>
      <protection locked="0"/>
    </xf>
    <xf numFmtId="0" fontId="30" fillId="0" borderId="46" xfId="0" applyFont="1" applyFill="1" applyBorder="1" applyAlignment="1">
      <alignment horizontal="center"/>
    </xf>
    <xf numFmtId="0" fontId="0" fillId="20" borderId="33" xfId="0" applyFill="1" applyBorder="1" applyAlignment="1">
      <alignment/>
    </xf>
    <xf numFmtId="0" fontId="0" fillId="20" borderId="24" xfId="0" applyFill="1" applyBorder="1" applyAlignment="1">
      <alignment/>
    </xf>
    <xf numFmtId="0" fontId="0" fillId="20" borderId="47" xfId="0" applyFill="1" applyBorder="1" applyAlignment="1">
      <alignment/>
    </xf>
    <xf numFmtId="0" fontId="3" fillId="4" borderId="48" xfId="0" applyFont="1" applyFill="1" applyBorder="1" applyAlignment="1">
      <alignment horizontal="center"/>
    </xf>
    <xf numFmtId="0" fontId="2" fillId="22" borderId="49" xfId="0" applyFont="1" applyFill="1" applyBorder="1" applyAlignment="1">
      <alignment horizontal="center"/>
    </xf>
    <xf numFmtId="0" fontId="30" fillId="0" borderId="50" xfId="0" applyFont="1" applyFill="1" applyBorder="1" applyAlignment="1">
      <alignment horizontal="center"/>
    </xf>
    <xf numFmtId="0" fontId="2" fillId="22" borderId="50" xfId="0" applyFont="1" applyFill="1" applyBorder="1" applyAlignment="1">
      <alignment horizontal="center"/>
    </xf>
    <xf numFmtId="0" fontId="30" fillId="0" borderId="51" xfId="0" applyFont="1" applyFill="1" applyBorder="1" applyAlignment="1">
      <alignment horizontal="center"/>
    </xf>
    <xf numFmtId="164" fontId="2" fillId="0" borderId="13" xfId="0" applyNumberFormat="1" applyFont="1" applyFill="1" applyBorder="1" applyAlignment="1">
      <alignment horizontal="left"/>
    </xf>
    <xf numFmtId="164" fontId="2" fillId="0" borderId="52" xfId="0" applyNumberFormat="1" applyFont="1" applyFill="1" applyBorder="1" applyAlignment="1">
      <alignment horizontal="left"/>
    </xf>
    <xf numFmtId="164" fontId="2" fillId="0" borderId="53" xfId="0" applyNumberFormat="1" applyFont="1" applyFill="1" applyBorder="1" applyAlignment="1">
      <alignment horizontal="left"/>
    </xf>
    <xf numFmtId="2" fontId="4" fillId="20" borderId="33" xfId="0" applyNumberFormat="1" applyFont="1" applyFill="1" applyBorder="1" applyAlignment="1">
      <alignment horizontal="center"/>
    </xf>
    <xf numFmtId="0" fontId="2" fillId="20" borderId="24" xfId="0" applyFont="1" applyFill="1" applyBorder="1" applyAlignment="1">
      <alignment horizontal="center"/>
    </xf>
    <xf numFmtId="2" fontId="4" fillId="20" borderId="47" xfId="0" applyNumberFormat="1" applyFont="1" applyFill="1" applyBorder="1" applyAlignment="1">
      <alignment horizontal="center"/>
    </xf>
    <xf numFmtId="0" fontId="3" fillId="0" borderId="1" xfId="0" applyFont="1" applyBorder="1" applyAlignment="1">
      <alignment horizontal="center"/>
    </xf>
    <xf numFmtId="0" fontId="3" fillId="0" borderId="15" xfId="0" applyFont="1" applyBorder="1" applyAlignment="1">
      <alignment horizontal="center"/>
    </xf>
    <xf numFmtId="0" fontId="3" fillId="0" borderId="15" xfId="0" applyFont="1" applyBorder="1" applyAlignment="1">
      <alignment/>
    </xf>
    <xf numFmtId="2" fontId="4" fillId="0" borderId="43" xfId="0" applyNumberFormat="1" applyFont="1" applyFill="1" applyBorder="1" applyAlignment="1">
      <alignment horizontal="center"/>
    </xf>
    <xf numFmtId="166" fontId="4" fillId="0" borderId="43" xfId="0" applyNumberFormat="1" applyFont="1" applyFill="1" applyBorder="1" applyAlignment="1">
      <alignment horizontal="center"/>
    </xf>
    <xf numFmtId="0" fontId="4" fillId="0" borderId="50" xfId="0" applyFont="1" applyFill="1" applyBorder="1" applyAlignment="1">
      <alignment horizontal="center"/>
    </xf>
    <xf numFmtId="0" fontId="0" fillId="22" borderId="50" xfId="0" applyFont="1" applyFill="1" applyBorder="1" applyAlignment="1">
      <alignment horizontal="center"/>
    </xf>
    <xf numFmtId="0" fontId="3" fillId="4" borderId="24" xfId="0" applyFont="1" applyFill="1" applyBorder="1" applyAlignment="1">
      <alignment vertical="center"/>
    </xf>
    <xf numFmtId="0" fontId="3" fillId="4" borderId="41" xfId="0" applyFont="1" applyFill="1" applyBorder="1" applyAlignment="1">
      <alignment horizontal="center" vertical="center" wrapText="1"/>
    </xf>
    <xf numFmtId="0" fontId="3" fillId="4" borderId="48" xfId="0" applyFont="1" applyFill="1" applyBorder="1" applyAlignment="1">
      <alignment horizontal="center" vertical="center"/>
    </xf>
    <xf numFmtId="164" fontId="2" fillId="25" borderId="54" xfId="0" applyNumberFormat="1" applyFont="1" applyFill="1" applyBorder="1" applyAlignment="1">
      <alignment wrapText="1"/>
    </xf>
    <xf numFmtId="164" fontId="2" fillId="25" borderId="55" xfId="0" applyNumberFormat="1" applyFont="1" applyFill="1" applyBorder="1" applyAlignment="1">
      <alignment wrapText="1"/>
    </xf>
    <xf numFmtId="166" fontId="9" fillId="24" borderId="56" xfId="0" applyNumberFormat="1" applyFont="1" applyFill="1" applyBorder="1" applyAlignment="1">
      <alignment horizontal="center"/>
    </xf>
    <xf numFmtId="166" fontId="9" fillId="24" borderId="17" xfId="0" applyNumberFormat="1" applyFont="1" applyFill="1" applyBorder="1" applyAlignment="1">
      <alignment horizontal="center"/>
    </xf>
    <xf numFmtId="166" fontId="9" fillId="8" borderId="56" xfId="0" applyNumberFormat="1" applyFont="1" applyFill="1" applyBorder="1" applyAlignment="1">
      <alignment horizontal="center"/>
    </xf>
    <xf numFmtId="164" fontId="2" fillId="0" borderId="0" xfId="0" applyNumberFormat="1" applyFont="1" applyFill="1" applyBorder="1" applyAlignment="1">
      <alignment horizontal="left"/>
    </xf>
    <xf numFmtId="0" fontId="30" fillId="0" borderId="0" xfId="0" applyFont="1" applyFill="1" applyBorder="1" applyAlignment="1">
      <alignment horizontal="center"/>
    </xf>
    <xf numFmtId="10"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applyProtection="1">
      <alignment horizontal="center"/>
      <protection locked="0"/>
    </xf>
    <xf numFmtId="0" fontId="4" fillId="0" borderId="0" xfId="0" applyFont="1" applyFill="1" applyBorder="1" applyAlignment="1">
      <alignment/>
    </xf>
    <xf numFmtId="2" fontId="2"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166" fontId="0"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9" fillId="8" borderId="57" xfId="0" applyFont="1" applyFill="1" applyBorder="1" applyAlignment="1">
      <alignment/>
    </xf>
    <xf numFmtId="0" fontId="9" fillId="24" borderId="58" xfId="0" applyFont="1" applyFill="1" applyBorder="1" applyAlignment="1">
      <alignment/>
    </xf>
    <xf numFmtId="0" fontId="9" fillId="24" borderId="59" xfId="0" applyFont="1" applyFill="1" applyBorder="1" applyAlignment="1">
      <alignment/>
    </xf>
    <xf numFmtId="0" fontId="9" fillId="24" borderId="54" xfId="0" applyFont="1" applyFill="1" applyBorder="1" applyAlignment="1">
      <alignment/>
    </xf>
    <xf numFmtId="0" fontId="9" fillId="24" borderId="38" xfId="0" applyFont="1" applyFill="1" applyBorder="1" applyAlignment="1">
      <alignment/>
    </xf>
    <xf numFmtId="0" fontId="9" fillId="8" borderId="58" xfId="0" applyFont="1" applyFill="1" applyBorder="1" applyAlignment="1">
      <alignment/>
    </xf>
    <xf numFmtId="0" fontId="9" fillId="8" borderId="59" xfId="0" applyFont="1" applyFill="1" applyBorder="1" applyAlignment="1">
      <alignment/>
    </xf>
    <xf numFmtId="0" fontId="9" fillId="24" borderId="37" xfId="0" applyFont="1" applyFill="1" applyBorder="1" applyAlignment="1">
      <alignment/>
    </xf>
    <xf numFmtId="1" fontId="0" fillId="0" borderId="1" xfId="0" applyNumberFormat="1" applyBorder="1" applyAlignment="1">
      <alignment horizontal="center"/>
    </xf>
    <xf numFmtId="0" fontId="0" fillId="0" borderId="1" xfId="0" applyBorder="1" applyAlignment="1">
      <alignment horizontal="center"/>
    </xf>
    <xf numFmtId="1" fontId="0" fillId="0" borderId="15" xfId="0" applyNumberFormat="1" applyBorder="1" applyAlignment="1">
      <alignment horizontal="center"/>
    </xf>
    <xf numFmtId="164" fontId="2" fillId="25" borderId="13" xfId="0" applyNumberFormat="1" applyFont="1" applyFill="1" applyBorder="1" applyAlignment="1">
      <alignment horizontal="left" wrapText="1"/>
    </xf>
    <xf numFmtId="0" fontId="9" fillId="24" borderId="13" xfId="0" applyFont="1" applyFill="1" applyBorder="1" applyAlignment="1">
      <alignment horizontal="left"/>
    </xf>
    <xf numFmtId="0" fontId="9" fillId="8" borderId="13" xfId="0" applyFont="1" applyFill="1" applyBorder="1" applyAlignment="1">
      <alignment horizontal="left"/>
    </xf>
    <xf numFmtId="0" fontId="2" fillId="25" borderId="60" xfId="0" applyFont="1" applyFill="1" applyBorder="1" applyAlignment="1">
      <alignment horizontal="left"/>
    </xf>
    <xf numFmtId="1" fontId="0" fillId="0" borderId="61" xfId="0" applyNumberFormat="1" applyBorder="1" applyAlignment="1">
      <alignment horizontal="center"/>
    </xf>
    <xf numFmtId="0" fontId="0" fillId="0" borderId="61" xfId="0" applyBorder="1" applyAlignment="1">
      <alignment horizontal="center"/>
    </xf>
    <xf numFmtId="1" fontId="0" fillId="0" borderId="62" xfId="0" applyNumberFormat="1" applyBorder="1" applyAlignment="1">
      <alignment horizontal="center"/>
    </xf>
    <xf numFmtId="1" fontId="0" fillId="24" borderId="1" xfId="0" applyNumberFormat="1" applyFill="1" applyBorder="1" applyAlignment="1">
      <alignment horizontal="center"/>
    </xf>
    <xf numFmtId="0" fontId="0" fillId="24" borderId="1" xfId="0" applyFill="1" applyBorder="1" applyAlignment="1">
      <alignment horizontal="center"/>
    </xf>
    <xf numFmtId="1" fontId="0" fillId="24" borderId="15" xfId="0" applyNumberFormat="1" applyFill="1" applyBorder="1" applyAlignment="1">
      <alignment horizontal="center"/>
    </xf>
    <xf numFmtId="1" fontId="0" fillId="8" borderId="1" xfId="0" applyNumberFormat="1" applyFill="1" applyBorder="1" applyAlignment="1">
      <alignment horizontal="center"/>
    </xf>
    <xf numFmtId="0" fontId="0" fillId="8" borderId="1" xfId="0" applyFill="1" applyBorder="1" applyAlignment="1">
      <alignment horizontal="center"/>
    </xf>
    <xf numFmtId="1" fontId="0" fillId="8" borderId="15" xfId="0" applyNumberFormat="1" applyFill="1" applyBorder="1" applyAlignment="1">
      <alignment horizontal="center"/>
    </xf>
    <xf numFmtId="0" fontId="9" fillId="8" borderId="52" xfId="0" applyFont="1" applyFill="1" applyBorder="1" applyAlignment="1">
      <alignment horizontal="left"/>
    </xf>
    <xf numFmtId="1" fontId="0" fillId="8" borderId="45" xfId="0" applyNumberFormat="1" applyFill="1" applyBorder="1" applyAlignment="1">
      <alignment horizontal="center"/>
    </xf>
    <xf numFmtId="0" fontId="0" fillId="8" borderId="45" xfId="0" applyFill="1" applyBorder="1" applyAlignment="1">
      <alignment horizontal="center"/>
    </xf>
    <xf numFmtId="1" fontId="0" fillId="8" borderId="16" xfId="0" applyNumberFormat="1" applyFill="1" applyBorder="1" applyAlignment="1">
      <alignment horizontal="center"/>
    </xf>
    <xf numFmtId="0" fontId="9" fillId="0" borderId="63" xfId="0" applyFont="1" applyBorder="1" applyAlignment="1">
      <alignment horizontal="left"/>
    </xf>
    <xf numFmtId="0" fontId="9" fillId="0" borderId="64" xfId="0" applyFont="1" applyBorder="1" applyAlignment="1">
      <alignment horizontal="center"/>
    </xf>
    <xf numFmtId="0" fontId="9" fillId="0" borderId="65" xfId="0" applyFont="1" applyBorder="1" applyAlignment="1">
      <alignment horizontal="center"/>
    </xf>
    <xf numFmtId="0" fontId="32" fillId="0" borderId="0" xfId="0" applyFont="1" applyAlignment="1">
      <alignment/>
    </xf>
    <xf numFmtId="0" fontId="29" fillId="4" borderId="24" xfId="0" applyFont="1" applyFill="1" applyBorder="1" applyAlignment="1">
      <alignment horizontal="center"/>
    </xf>
    <xf numFmtId="0" fontId="29" fillId="4" borderId="33" xfId="0" applyFont="1" applyFill="1" applyBorder="1" applyAlignment="1">
      <alignment horizontal="center"/>
    </xf>
    <xf numFmtId="0" fontId="29" fillId="4" borderId="47" xfId="0" applyFont="1" applyFill="1" applyBorder="1" applyAlignment="1">
      <alignment horizontal="center"/>
    </xf>
    <xf numFmtId="0" fontId="29" fillId="4" borderId="30" xfId="0" applyFont="1" applyFill="1" applyBorder="1" applyAlignment="1">
      <alignment horizontal="center"/>
    </xf>
    <xf numFmtId="0" fontId="29" fillId="4" borderId="32" xfId="0" applyFont="1" applyFill="1" applyBorder="1" applyAlignment="1">
      <alignment horizontal="center"/>
    </xf>
    <xf numFmtId="0" fontId="2" fillId="20" borderId="66" xfId="0" applyFont="1" applyFill="1" applyBorder="1" applyAlignment="1">
      <alignment horizontal="center" vertical="center" wrapText="1"/>
    </xf>
    <xf numFmtId="0" fontId="2" fillId="20" borderId="67" xfId="0" applyFont="1" applyFill="1" applyBorder="1" applyAlignment="1">
      <alignment horizontal="center" vertical="center" wrapText="1"/>
    </xf>
    <xf numFmtId="0" fontId="2" fillId="20" borderId="68" xfId="0" applyFont="1" applyFill="1" applyBorder="1" applyAlignment="1">
      <alignment horizontal="center" vertical="center" wrapText="1"/>
    </xf>
    <xf numFmtId="0" fontId="2" fillId="20" borderId="18" xfId="0" applyFont="1" applyFill="1" applyBorder="1" applyAlignment="1">
      <alignment horizontal="center" vertical="center" wrapText="1"/>
    </xf>
    <xf numFmtId="0" fontId="2" fillId="20" borderId="0" xfId="0" applyFont="1" applyFill="1" applyBorder="1" applyAlignment="1">
      <alignment horizontal="center" vertical="center" wrapText="1"/>
    </xf>
    <xf numFmtId="0" fontId="2" fillId="20" borderId="19" xfId="0" applyFont="1" applyFill="1" applyBorder="1" applyAlignment="1">
      <alignment horizontal="center" vertical="center" wrapText="1"/>
    </xf>
    <xf numFmtId="0" fontId="2" fillId="20" borderId="69" xfId="0" applyFont="1" applyFill="1" applyBorder="1" applyAlignment="1">
      <alignment horizontal="center" vertical="center" wrapText="1"/>
    </xf>
    <xf numFmtId="0" fontId="2" fillId="20" borderId="70" xfId="0" applyFont="1" applyFill="1" applyBorder="1" applyAlignment="1">
      <alignment horizontal="center" vertical="center" wrapText="1"/>
    </xf>
    <xf numFmtId="0" fontId="2" fillId="20" borderId="71" xfId="0" applyFont="1" applyFill="1" applyBorder="1" applyAlignment="1">
      <alignment horizontal="center" vertical="center" wrapText="1"/>
    </xf>
    <xf numFmtId="0" fontId="0" fillId="0" borderId="0" xfId="0" applyAlignment="1">
      <alignment horizontal="center"/>
    </xf>
    <xf numFmtId="0" fontId="7" fillId="0" borderId="0" xfId="0" applyFont="1" applyFill="1" applyBorder="1" applyAlignment="1">
      <alignment horizontal="center"/>
    </xf>
    <xf numFmtId="0" fontId="6" fillId="0" borderId="0" xfId="54" applyFill="1" applyBorder="1" applyAlignment="1" applyProtection="1">
      <alignment horizontal="center"/>
      <protection/>
    </xf>
    <xf numFmtId="0" fontId="31" fillId="8" borderId="72" xfId="0" applyFont="1" applyFill="1" applyBorder="1" applyAlignment="1">
      <alignment horizontal="center"/>
    </xf>
    <xf numFmtId="0" fontId="31" fillId="8" borderId="73" xfId="0" applyFont="1" applyFill="1" applyBorder="1" applyAlignment="1">
      <alignment horizontal="center"/>
    </xf>
    <xf numFmtId="0" fontId="31" fillId="8" borderId="74"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8 pt helv"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428625</xdr:colOff>
      <xdr:row>1</xdr:row>
      <xdr:rowOff>114300</xdr:rowOff>
    </xdr:from>
    <xdr:to>
      <xdr:col>13</xdr:col>
      <xdr:colOff>180975</xdr:colOff>
      <xdr:row>1</xdr:row>
      <xdr:rowOff>1009650</xdr:rowOff>
    </xdr:to>
    <xdr:pic>
      <xdr:nvPicPr>
        <xdr:cNvPr id="1" name="Picture 1"/>
        <xdr:cNvPicPr preferRelativeResize="1">
          <a:picLocks noChangeAspect="1"/>
        </xdr:cNvPicPr>
      </xdr:nvPicPr>
      <xdr:blipFill>
        <a:blip r:embed="rId1"/>
        <a:stretch>
          <a:fillRect/>
        </a:stretch>
      </xdr:blipFill>
      <xdr:spPr>
        <a:xfrm>
          <a:off x="10429875" y="276225"/>
          <a:ext cx="24003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17</xdr:row>
      <xdr:rowOff>66675</xdr:rowOff>
    </xdr:from>
    <xdr:to>
      <xdr:col>7</xdr:col>
      <xdr:colOff>1981200</xdr:colOff>
      <xdr:row>31</xdr:row>
      <xdr:rowOff>0</xdr:rowOff>
    </xdr:to>
    <xdr:pic>
      <xdr:nvPicPr>
        <xdr:cNvPr id="1" name="Picture 15" descr="Simple Example Image 3"/>
        <xdr:cNvPicPr preferRelativeResize="1">
          <a:picLocks noChangeAspect="1"/>
        </xdr:cNvPicPr>
      </xdr:nvPicPr>
      <xdr:blipFill>
        <a:blip r:embed="rId1"/>
        <a:stretch>
          <a:fillRect/>
        </a:stretch>
      </xdr:blipFill>
      <xdr:spPr>
        <a:xfrm>
          <a:off x="6496050" y="3257550"/>
          <a:ext cx="5181600" cy="2752725"/>
        </a:xfrm>
        <a:prstGeom prst="rect">
          <a:avLst/>
        </a:prstGeom>
        <a:solidFill>
          <a:srgbClr val="FFFFFF"/>
        </a:solidFill>
        <a:ln w="28575" cmpd="sng">
          <a:solidFill>
            <a:srgbClr val="000000"/>
          </a:solidFill>
          <a:headEnd type="none"/>
          <a:tailEnd type="none"/>
        </a:ln>
      </xdr:spPr>
    </xdr:pic>
    <xdr:clientData/>
  </xdr:twoCellAnchor>
  <xdr:twoCellAnchor editAs="oneCell">
    <xdr:from>
      <xdr:col>5</xdr:col>
      <xdr:colOff>228600</xdr:colOff>
      <xdr:row>51</xdr:row>
      <xdr:rowOff>66675</xdr:rowOff>
    </xdr:from>
    <xdr:to>
      <xdr:col>7</xdr:col>
      <xdr:colOff>1962150</xdr:colOff>
      <xdr:row>63</xdr:row>
      <xdr:rowOff>152400</xdr:rowOff>
    </xdr:to>
    <xdr:pic>
      <xdr:nvPicPr>
        <xdr:cNvPr id="2" name="Picture 16" descr="Simple Example Image 4"/>
        <xdr:cNvPicPr preferRelativeResize="1">
          <a:picLocks noChangeAspect="1"/>
        </xdr:cNvPicPr>
      </xdr:nvPicPr>
      <xdr:blipFill>
        <a:blip r:embed="rId2"/>
        <a:stretch>
          <a:fillRect/>
        </a:stretch>
      </xdr:blipFill>
      <xdr:spPr>
        <a:xfrm>
          <a:off x="6534150" y="10020300"/>
          <a:ext cx="5124450" cy="2705100"/>
        </a:xfrm>
        <a:prstGeom prst="rect">
          <a:avLst/>
        </a:prstGeom>
        <a:solidFill>
          <a:srgbClr val="FFFFFF"/>
        </a:solidFill>
        <a:ln w="28575" cmpd="sng">
          <a:solidFill>
            <a:srgbClr val="000000"/>
          </a:solidFill>
          <a:headEnd type="none"/>
          <a:tailEnd type="none"/>
        </a:ln>
      </xdr:spPr>
    </xdr:pic>
    <xdr:clientData/>
  </xdr:twoCellAnchor>
  <xdr:twoCellAnchor editAs="oneCell">
    <xdr:from>
      <xdr:col>5</xdr:col>
      <xdr:colOff>171450</xdr:colOff>
      <xdr:row>1</xdr:row>
      <xdr:rowOff>19050</xdr:rowOff>
    </xdr:from>
    <xdr:to>
      <xdr:col>7</xdr:col>
      <xdr:colOff>1981200</xdr:colOff>
      <xdr:row>16</xdr:row>
      <xdr:rowOff>114300</xdr:rowOff>
    </xdr:to>
    <xdr:pic>
      <xdr:nvPicPr>
        <xdr:cNvPr id="3" name="Picture 17" descr="Simple Example Image"/>
        <xdr:cNvPicPr preferRelativeResize="1">
          <a:picLocks noChangeAspect="1"/>
        </xdr:cNvPicPr>
      </xdr:nvPicPr>
      <xdr:blipFill>
        <a:blip r:embed="rId3"/>
        <a:stretch>
          <a:fillRect/>
        </a:stretch>
      </xdr:blipFill>
      <xdr:spPr>
        <a:xfrm>
          <a:off x="6477000" y="190500"/>
          <a:ext cx="5200650" cy="2952750"/>
        </a:xfrm>
        <a:prstGeom prst="rect">
          <a:avLst/>
        </a:prstGeom>
        <a:solidFill>
          <a:srgbClr val="FFFFFF"/>
        </a:solidFill>
        <a:ln w="28575" cmpd="sng">
          <a:solidFill>
            <a:srgbClr val="000000"/>
          </a:solidFill>
          <a:headEnd type="none"/>
          <a:tailEnd type="none"/>
        </a:ln>
      </xdr:spPr>
    </xdr:pic>
    <xdr:clientData/>
  </xdr:twoCellAnchor>
  <xdr:twoCellAnchor editAs="oneCell">
    <xdr:from>
      <xdr:col>5</xdr:col>
      <xdr:colOff>209550</xdr:colOff>
      <xdr:row>37</xdr:row>
      <xdr:rowOff>66675</xdr:rowOff>
    </xdr:from>
    <xdr:to>
      <xdr:col>7</xdr:col>
      <xdr:colOff>1981200</xdr:colOff>
      <xdr:row>50</xdr:row>
      <xdr:rowOff>0</xdr:rowOff>
    </xdr:to>
    <xdr:pic>
      <xdr:nvPicPr>
        <xdr:cNvPr id="4" name="Picture 18" descr="Simple Example Image 2"/>
        <xdr:cNvPicPr preferRelativeResize="1">
          <a:picLocks noChangeAspect="1"/>
        </xdr:cNvPicPr>
      </xdr:nvPicPr>
      <xdr:blipFill>
        <a:blip r:embed="rId4"/>
        <a:stretch>
          <a:fillRect/>
        </a:stretch>
      </xdr:blipFill>
      <xdr:spPr>
        <a:xfrm>
          <a:off x="6515100" y="7343775"/>
          <a:ext cx="5162550" cy="2438400"/>
        </a:xfrm>
        <a:prstGeom prst="rect">
          <a:avLst/>
        </a:prstGeom>
        <a:solidFill>
          <a:srgbClr val="FFFFFF"/>
        </a:solidFill>
        <a:ln w="285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727"/>
  <sheetViews>
    <sheetView tabSelected="1" zoomScale="85" zoomScaleNormal="85" zoomScaleSheetLayoutView="85" zoomScalePageLayoutView="0" workbookViewId="0" topLeftCell="A1">
      <selection activeCell="Q6" sqref="Q6"/>
    </sheetView>
  </sheetViews>
  <sheetFormatPr defaultColWidth="9.140625" defaultRowHeight="12.75"/>
  <cols>
    <col min="1" max="1" width="2.28125" style="0" customWidth="1"/>
    <col min="2" max="2" width="61.57421875" style="0" customWidth="1"/>
    <col min="3" max="3" width="17.140625" style="0" customWidth="1"/>
    <col min="4" max="4" width="14.140625" style="0" customWidth="1"/>
    <col min="5" max="5" width="10.28125" style="0" hidden="1" customWidth="1"/>
    <col min="6" max="6" width="11.8515625" style="0" customWidth="1"/>
    <col min="7" max="7" width="10.57421875" style="0" customWidth="1"/>
    <col min="8" max="8" width="11.8515625" style="0" customWidth="1"/>
    <col min="9" max="9" width="10.421875" style="0" customWidth="1"/>
    <col min="10" max="10" width="10.140625" style="0" customWidth="1"/>
    <col min="11" max="11" width="10.7109375" style="0" customWidth="1"/>
    <col min="12" max="12" width="9.8515625" style="0" customWidth="1"/>
    <col min="13" max="13" width="19.140625" style="0" customWidth="1"/>
    <col min="14" max="14" width="10.57421875" style="0" customWidth="1"/>
  </cols>
  <sheetData>
    <row r="1" spans="8:10" ht="12.75">
      <c r="H1" s="172"/>
      <c r="I1" s="172"/>
      <c r="J1" s="172"/>
    </row>
    <row r="2" spans="2:10" ht="87.75" customHeight="1">
      <c r="B2" s="157"/>
      <c r="H2" s="173"/>
      <c r="I2" s="173"/>
      <c r="J2" s="173"/>
    </row>
    <row r="3" spans="8:10" ht="12.75">
      <c r="H3" s="174"/>
      <c r="I3" s="174"/>
      <c r="J3" s="174"/>
    </row>
    <row r="4" ht="13.5" thickBot="1"/>
    <row r="5" spans="2:14" ht="27.75" thickBot="1" thickTop="1">
      <c r="B5" s="175" t="s">
        <v>40</v>
      </c>
      <c r="C5" s="176"/>
      <c r="D5" s="176"/>
      <c r="E5" s="176"/>
      <c r="F5" s="176"/>
      <c r="G5" s="176"/>
      <c r="H5" s="176"/>
      <c r="I5" s="176"/>
      <c r="J5" s="176"/>
      <c r="K5" s="176"/>
      <c r="L5" s="176"/>
      <c r="M5" s="176"/>
      <c r="N5" s="177"/>
    </row>
    <row r="6" spans="2:14" ht="19.5" thickBot="1" thickTop="1">
      <c r="B6" s="154" t="s">
        <v>8</v>
      </c>
      <c r="C6" s="155">
        <f>C26</f>
        <v>1</v>
      </c>
      <c r="D6" s="155">
        <f>C90</f>
        <v>2</v>
      </c>
      <c r="E6" s="155">
        <f>D90</f>
        <v>0</v>
      </c>
      <c r="F6" s="155">
        <f>C154</f>
        <v>3</v>
      </c>
      <c r="G6" s="155">
        <f>C218</f>
        <v>4</v>
      </c>
      <c r="H6" s="155">
        <f>C282</f>
        <v>5</v>
      </c>
      <c r="I6" s="155">
        <f>C346</f>
        <v>6</v>
      </c>
      <c r="J6" s="155">
        <f>C410</f>
        <v>7</v>
      </c>
      <c r="K6" s="155">
        <f>C474</f>
        <v>8</v>
      </c>
      <c r="L6" s="155">
        <f>C538</f>
        <v>9</v>
      </c>
      <c r="M6" s="155">
        <f>C602</f>
        <v>10</v>
      </c>
      <c r="N6" s="156">
        <f>C666</f>
        <v>11</v>
      </c>
    </row>
    <row r="7" spans="2:14" ht="13.5" thickTop="1">
      <c r="B7" s="140" t="s">
        <v>0</v>
      </c>
      <c r="C7" s="141">
        <f>D74</f>
        <v>0</v>
      </c>
      <c r="D7" s="141">
        <f>D138</f>
        <v>0</v>
      </c>
      <c r="E7" s="142"/>
      <c r="F7" s="141">
        <f>D202</f>
        <v>0</v>
      </c>
      <c r="G7" s="141">
        <f>D266</f>
        <v>0</v>
      </c>
      <c r="H7" s="141">
        <f>D330</f>
        <v>0</v>
      </c>
      <c r="I7" s="141">
        <f>D394</f>
        <v>0</v>
      </c>
      <c r="J7" s="141">
        <f>D458</f>
        <v>0</v>
      </c>
      <c r="K7" s="141">
        <f aca="true" t="shared" si="0" ref="K7:K20">D522</f>
        <v>0</v>
      </c>
      <c r="L7" s="141">
        <f>D586</f>
        <v>0</v>
      </c>
      <c r="M7" s="141">
        <f>D650</f>
        <v>0</v>
      </c>
      <c r="N7" s="143">
        <f>D714</f>
        <v>0</v>
      </c>
    </row>
    <row r="8" spans="2:14" ht="12.75">
      <c r="B8" s="137" t="s">
        <v>1</v>
      </c>
      <c r="C8" s="134">
        <f aca="true" t="shared" si="1" ref="C8:C20">D75</f>
        <v>0</v>
      </c>
      <c r="D8" s="134">
        <f aca="true" t="shared" si="2" ref="D8:D20">D139</f>
        <v>0</v>
      </c>
      <c r="E8" s="135"/>
      <c r="F8" s="134">
        <f aca="true" t="shared" si="3" ref="F8:F20">D203</f>
        <v>0</v>
      </c>
      <c r="G8" s="134">
        <f aca="true" t="shared" si="4" ref="G8:G20">D267</f>
        <v>0</v>
      </c>
      <c r="H8" s="134">
        <f aca="true" t="shared" si="5" ref="H8:H20">D331</f>
        <v>0</v>
      </c>
      <c r="I8" s="134">
        <f aca="true" t="shared" si="6" ref="I8:I20">D395</f>
        <v>0</v>
      </c>
      <c r="J8" s="134">
        <f aca="true" t="shared" si="7" ref="J8:J20">D459</f>
        <v>0</v>
      </c>
      <c r="K8" s="134">
        <f t="shared" si="0"/>
        <v>0</v>
      </c>
      <c r="L8" s="134">
        <f aca="true" t="shared" si="8" ref="L8:L20">D587</f>
        <v>0</v>
      </c>
      <c r="M8" s="134">
        <f aca="true" t="shared" si="9" ref="M8:M20">D651</f>
        <v>0</v>
      </c>
      <c r="N8" s="136">
        <f aca="true" t="shared" si="10" ref="N8:N20">D715</f>
        <v>0</v>
      </c>
    </row>
    <row r="9" spans="2:14" ht="12.75">
      <c r="B9" s="137" t="s">
        <v>2</v>
      </c>
      <c r="C9" s="134">
        <f t="shared" si="1"/>
        <v>0</v>
      </c>
      <c r="D9" s="134">
        <f t="shared" si="2"/>
        <v>0</v>
      </c>
      <c r="E9" s="135"/>
      <c r="F9" s="134">
        <f t="shared" si="3"/>
        <v>0</v>
      </c>
      <c r="G9" s="134">
        <f t="shared" si="4"/>
        <v>0</v>
      </c>
      <c r="H9" s="134">
        <f t="shared" si="5"/>
        <v>0</v>
      </c>
      <c r="I9" s="134">
        <f t="shared" si="6"/>
        <v>0</v>
      </c>
      <c r="J9" s="134">
        <f t="shared" si="7"/>
        <v>0</v>
      </c>
      <c r="K9" s="134">
        <f t="shared" si="0"/>
        <v>0</v>
      </c>
      <c r="L9" s="134">
        <f t="shared" si="8"/>
        <v>0</v>
      </c>
      <c r="M9" s="134">
        <f t="shared" si="9"/>
        <v>0</v>
      </c>
      <c r="N9" s="136">
        <f t="shared" si="10"/>
        <v>0</v>
      </c>
    </row>
    <row r="10" spans="2:14" ht="12.75">
      <c r="B10" s="137" t="s">
        <v>3</v>
      </c>
      <c r="C10" s="134">
        <f t="shared" si="1"/>
        <v>0</v>
      </c>
      <c r="D10" s="134">
        <f t="shared" si="2"/>
        <v>0</v>
      </c>
      <c r="E10" s="135"/>
      <c r="F10" s="134">
        <f t="shared" si="3"/>
        <v>0</v>
      </c>
      <c r="G10" s="134">
        <f t="shared" si="4"/>
        <v>0</v>
      </c>
      <c r="H10" s="134">
        <f t="shared" si="5"/>
        <v>0</v>
      </c>
      <c r="I10" s="134">
        <f t="shared" si="6"/>
        <v>0</v>
      </c>
      <c r="J10" s="134">
        <f t="shared" si="7"/>
        <v>0</v>
      </c>
      <c r="K10" s="134">
        <f t="shared" si="0"/>
        <v>0</v>
      </c>
      <c r="L10" s="134">
        <f t="shared" si="8"/>
        <v>0</v>
      </c>
      <c r="M10" s="134">
        <f t="shared" si="9"/>
        <v>0</v>
      </c>
      <c r="N10" s="136">
        <f t="shared" si="10"/>
        <v>0</v>
      </c>
    </row>
    <row r="11" spans="2:14" ht="18">
      <c r="B11" s="138" t="s">
        <v>9</v>
      </c>
      <c r="C11" s="144" t="e">
        <f t="shared" si="1"/>
        <v>#DIV/0!</v>
      </c>
      <c r="D11" s="144" t="e">
        <f t="shared" si="2"/>
        <v>#DIV/0!</v>
      </c>
      <c r="E11" s="145"/>
      <c r="F11" s="144" t="e">
        <f t="shared" si="3"/>
        <v>#DIV/0!</v>
      </c>
      <c r="G11" s="144" t="e">
        <f t="shared" si="4"/>
        <v>#DIV/0!</v>
      </c>
      <c r="H11" s="144" t="e">
        <f t="shared" si="5"/>
        <v>#DIV/0!</v>
      </c>
      <c r="I11" s="144" t="e">
        <f t="shared" si="6"/>
        <v>#DIV/0!</v>
      </c>
      <c r="J11" s="144" t="e">
        <f t="shared" si="7"/>
        <v>#DIV/0!</v>
      </c>
      <c r="K11" s="144" t="e">
        <f t="shared" si="0"/>
        <v>#DIV/0!</v>
      </c>
      <c r="L11" s="144" t="e">
        <f t="shared" si="8"/>
        <v>#DIV/0!</v>
      </c>
      <c r="M11" s="144" t="e">
        <f t="shared" si="9"/>
        <v>#DIV/0!</v>
      </c>
      <c r="N11" s="146" t="e">
        <f t="shared" si="10"/>
        <v>#DIV/0!</v>
      </c>
    </row>
    <row r="12" spans="2:14" ht="18">
      <c r="B12" s="138" t="s">
        <v>32</v>
      </c>
      <c r="C12" s="144" t="e">
        <f t="shared" si="1"/>
        <v>#DIV/0!</v>
      </c>
      <c r="D12" s="144" t="e">
        <f t="shared" si="2"/>
        <v>#DIV/0!</v>
      </c>
      <c r="E12" s="145"/>
      <c r="F12" s="144" t="e">
        <f t="shared" si="3"/>
        <v>#DIV/0!</v>
      </c>
      <c r="G12" s="144" t="e">
        <f t="shared" si="4"/>
        <v>#DIV/0!</v>
      </c>
      <c r="H12" s="144" t="e">
        <f t="shared" si="5"/>
        <v>#DIV/0!</v>
      </c>
      <c r="I12" s="144" t="e">
        <f t="shared" si="6"/>
        <v>#DIV/0!</v>
      </c>
      <c r="J12" s="144" t="e">
        <f t="shared" si="7"/>
        <v>#DIV/0!</v>
      </c>
      <c r="K12" s="144" t="e">
        <f t="shared" si="0"/>
        <v>#DIV/0!</v>
      </c>
      <c r="L12" s="144" t="e">
        <f t="shared" si="8"/>
        <v>#DIV/0!</v>
      </c>
      <c r="M12" s="144" t="e">
        <f t="shared" si="9"/>
        <v>#DIV/0!</v>
      </c>
      <c r="N12" s="146" t="e">
        <f t="shared" si="10"/>
        <v>#DIV/0!</v>
      </c>
    </row>
    <row r="13" spans="2:14" ht="18">
      <c r="B13" s="138" t="s">
        <v>33</v>
      </c>
      <c r="C13" s="144" t="e">
        <f t="shared" si="1"/>
        <v>#DIV/0!</v>
      </c>
      <c r="D13" s="144" t="e">
        <f t="shared" si="2"/>
        <v>#DIV/0!</v>
      </c>
      <c r="E13" s="145"/>
      <c r="F13" s="144" t="e">
        <f t="shared" si="3"/>
        <v>#DIV/0!</v>
      </c>
      <c r="G13" s="144" t="e">
        <f t="shared" si="4"/>
        <v>#DIV/0!</v>
      </c>
      <c r="H13" s="144" t="e">
        <f t="shared" si="5"/>
        <v>#DIV/0!</v>
      </c>
      <c r="I13" s="144" t="e">
        <f t="shared" si="6"/>
        <v>#DIV/0!</v>
      </c>
      <c r="J13" s="144" t="e">
        <f t="shared" si="7"/>
        <v>#DIV/0!</v>
      </c>
      <c r="K13" s="144" t="e">
        <f t="shared" si="0"/>
        <v>#DIV/0!</v>
      </c>
      <c r="L13" s="144" t="e">
        <f t="shared" si="8"/>
        <v>#DIV/0!</v>
      </c>
      <c r="M13" s="144" t="e">
        <f t="shared" si="9"/>
        <v>#DIV/0!</v>
      </c>
      <c r="N13" s="146" t="e">
        <f t="shared" si="10"/>
        <v>#DIV/0!</v>
      </c>
    </row>
    <row r="14" spans="2:14" ht="18">
      <c r="B14" s="138" t="s">
        <v>34</v>
      </c>
      <c r="C14" s="144" t="e">
        <f t="shared" si="1"/>
        <v>#DIV/0!</v>
      </c>
      <c r="D14" s="144" t="e">
        <f t="shared" si="2"/>
        <v>#DIV/0!</v>
      </c>
      <c r="E14" s="145"/>
      <c r="F14" s="144" t="e">
        <f t="shared" si="3"/>
        <v>#DIV/0!</v>
      </c>
      <c r="G14" s="144" t="e">
        <f t="shared" si="4"/>
        <v>#DIV/0!</v>
      </c>
      <c r="H14" s="144" t="e">
        <f t="shared" si="5"/>
        <v>#DIV/0!</v>
      </c>
      <c r="I14" s="144" t="e">
        <f t="shared" si="6"/>
        <v>#DIV/0!</v>
      </c>
      <c r="J14" s="144" t="e">
        <f t="shared" si="7"/>
        <v>#DIV/0!</v>
      </c>
      <c r="K14" s="144" t="e">
        <f t="shared" si="0"/>
        <v>#DIV/0!</v>
      </c>
      <c r="L14" s="144" t="e">
        <f t="shared" si="8"/>
        <v>#DIV/0!</v>
      </c>
      <c r="M14" s="144" t="e">
        <f t="shared" si="9"/>
        <v>#DIV/0!</v>
      </c>
      <c r="N14" s="146" t="e">
        <f t="shared" si="10"/>
        <v>#DIV/0!</v>
      </c>
    </row>
    <row r="15" spans="2:14" ht="18">
      <c r="B15" s="138" t="s">
        <v>35</v>
      </c>
      <c r="C15" s="144" t="e">
        <f t="shared" si="1"/>
        <v>#DIV/0!</v>
      </c>
      <c r="D15" s="144" t="e">
        <f t="shared" si="2"/>
        <v>#DIV/0!</v>
      </c>
      <c r="E15" s="145"/>
      <c r="F15" s="144" t="e">
        <f t="shared" si="3"/>
        <v>#DIV/0!</v>
      </c>
      <c r="G15" s="144" t="e">
        <f t="shared" si="4"/>
        <v>#DIV/0!</v>
      </c>
      <c r="H15" s="144" t="e">
        <f t="shared" si="5"/>
        <v>#DIV/0!</v>
      </c>
      <c r="I15" s="144" t="e">
        <f t="shared" si="6"/>
        <v>#DIV/0!</v>
      </c>
      <c r="J15" s="144" t="e">
        <f t="shared" si="7"/>
        <v>#DIV/0!</v>
      </c>
      <c r="K15" s="144" t="e">
        <f t="shared" si="0"/>
        <v>#DIV/0!</v>
      </c>
      <c r="L15" s="144" t="e">
        <f t="shared" si="8"/>
        <v>#DIV/0!</v>
      </c>
      <c r="M15" s="144" t="e">
        <f t="shared" si="9"/>
        <v>#DIV/0!</v>
      </c>
      <c r="N15" s="146" t="e">
        <f t="shared" si="10"/>
        <v>#DIV/0!</v>
      </c>
    </row>
    <row r="16" spans="2:14" ht="18">
      <c r="B16" s="139" t="s">
        <v>18</v>
      </c>
      <c r="C16" s="147" t="e">
        <f t="shared" si="1"/>
        <v>#DIV/0!</v>
      </c>
      <c r="D16" s="147" t="e">
        <f>D147</f>
        <v>#DIV/0!</v>
      </c>
      <c r="E16" s="148"/>
      <c r="F16" s="147" t="e">
        <f t="shared" si="3"/>
        <v>#DIV/0!</v>
      </c>
      <c r="G16" s="147" t="e">
        <f t="shared" si="4"/>
        <v>#DIV/0!</v>
      </c>
      <c r="H16" s="147" t="e">
        <f t="shared" si="5"/>
        <v>#DIV/0!</v>
      </c>
      <c r="I16" s="147" t="e">
        <f t="shared" si="6"/>
        <v>#DIV/0!</v>
      </c>
      <c r="J16" s="147" t="e">
        <f t="shared" si="7"/>
        <v>#DIV/0!</v>
      </c>
      <c r="K16" s="147" t="e">
        <f t="shared" si="0"/>
        <v>#DIV/0!</v>
      </c>
      <c r="L16" s="147" t="e">
        <f t="shared" si="8"/>
        <v>#DIV/0!</v>
      </c>
      <c r="M16" s="147" t="e">
        <f t="shared" si="9"/>
        <v>#DIV/0!</v>
      </c>
      <c r="N16" s="149" t="e">
        <f t="shared" si="10"/>
        <v>#DIV/0!</v>
      </c>
    </row>
    <row r="17" spans="2:14" ht="18">
      <c r="B17" s="139" t="s">
        <v>36</v>
      </c>
      <c r="C17" s="147" t="e">
        <f t="shared" si="1"/>
        <v>#DIV/0!</v>
      </c>
      <c r="D17" s="147" t="e">
        <f t="shared" si="2"/>
        <v>#DIV/0!</v>
      </c>
      <c r="E17" s="148"/>
      <c r="F17" s="147" t="e">
        <f t="shared" si="3"/>
        <v>#DIV/0!</v>
      </c>
      <c r="G17" s="147" t="e">
        <f t="shared" si="4"/>
        <v>#DIV/0!</v>
      </c>
      <c r="H17" s="147" t="e">
        <f t="shared" si="5"/>
        <v>#DIV/0!</v>
      </c>
      <c r="I17" s="147" t="e">
        <f t="shared" si="6"/>
        <v>#DIV/0!</v>
      </c>
      <c r="J17" s="147" t="e">
        <f t="shared" si="7"/>
        <v>#DIV/0!</v>
      </c>
      <c r="K17" s="147" t="e">
        <f t="shared" si="0"/>
        <v>#DIV/0!</v>
      </c>
      <c r="L17" s="147" t="e">
        <f t="shared" si="8"/>
        <v>#DIV/0!</v>
      </c>
      <c r="M17" s="147" t="e">
        <f t="shared" si="9"/>
        <v>#DIV/0!</v>
      </c>
      <c r="N17" s="149" t="e">
        <f t="shared" si="10"/>
        <v>#DIV/0!</v>
      </c>
    </row>
    <row r="18" spans="2:14" ht="18">
      <c r="B18" s="139" t="s">
        <v>37</v>
      </c>
      <c r="C18" s="147" t="e">
        <f t="shared" si="1"/>
        <v>#DIV/0!</v>
      </c>
      <c r="D18" s="147" t="e">
        <f t="shared" si="2"/>
        <v>#DIV/0!</v>
      </c>
      <c r="E18" s="148"/>
      <c r="F18" s="147" t="e">
        <f t="shared" si="3"/>
        <v>#DIV/0!</v>
      </c>
      <c r="G18" s="147" t="e">
        <f t="shared" si="4"/>
        <v>#DIV/0!</v>
      </c>
      <c r="H18" s="147" t="e">
        <f t="shared" si="5"/>
        <v>#DIV/0!</v>
      </c>
      <c r="I18" s="147" t="e">
        <f t="shared" si="6"/>
        <v>#DIV/0!</v>
      </c>
      <c r="J18" s="147" t="e">
        <f t="shared" si="7"/>
        <v>#DIV/0!</v>
      </c>
      <c r="K18" s="147" t="e">
        <f t="shared" si="0"/>
        <v>#DIV/0!</v>
      </c>
      <c r="L18" s="147" t="e">
        <f t="shared" si="8"/>
        <v>#DIV/0!</v>
      </c>
      <c r="M18" s="147" t="e">
        <f t="shared" si="9"/>
        <v>#DIV/0!</v>
      </c>
      <c r="N18" s="149" t="e">
        <f t="shared" si="10"/>
        <v>#DIV/0!</v>
      </c>
    </row>
    <row r="19" spans="2:14" ht="18">
      <c r="B19" s="139" t="s">
        <v>38</v>
      </c>
      <c r="C19" s="147" t="e">
        <f>D86</f>
        <v>#DIV/0!</v>
      </c>
      <c r="D19" s="147" t="e">
        <f t="shared" si="2"/>
        <v>#DIV/0!</v>
      </c>
      <c r="E19" s="148"/>
      <c r="F19" s="147" t="e">
        <f t="shared" si="3"/>
        <v>#DIV/0!</v>
      </c>
      <c r="G19" s="147" t="e">
        <f t="shared" si="4"/>
        <v>#DIV/0!</v>
      </c>
      <c r="H19" s="147" t="e">
        <f t="shared" si="5"/>
        <v>#DIV/0!</v>
      </c>
      <c r="I19" s="147" t="e">
        <f t="shared" si="6"/>
        <v>#DIV/0!</v>
      </c>
      <c r="J19" s="147" t="e">
        <f t="shared" si="7"/>
        <v>#DIV/0!</v>
      </c>
      <c r="K19" s="147" t="e">
        <f t="shared" si="0"/>
        <v>#DIV/0!</v>
      </c>
      <c r="L19" s="147" t="e">
        <f t="shared" si="8"/>
        <v>#DIV/0!</v>
      </c>
      <c r="M19" s="147" t="e">
        <f t="shared" si="9"/>
        <v>#DIV/0!</v>
      </c>
      <c r="N19" s="149" t="e">
        <f t="shared" si="10"/>
        <v>#DIV/0!</v>
      </c>
    </row>
    <row r="20" spans="2:14" ht="18.75" thickBot="1">
      <c r="B20" s="150" t="s">
        <v>39</v>
      </c>
      <c r="C20" s="151" t="e">
        <f t="shared" si="1"/>
        <v>#DIV/0!</v>
      </c>
      <c r="D20" s="151" t="e">
        <f t="shared" si="2"/>
        <v>#DIV/0!</v>
      </c>
      <c r="E20" s="152"/>
      <c r="F20" s="151" t="e">
        <f t="shared" si="3"/>
        <v>#DIV/0!</v>
      </c>
      <c r="G20" s="151" t="e">
        <f t="shared" si="4"/>
        <v>#DIV/0!</v>
      </c>
      <c r="H20" s="151" t="e">
        <f t="shared" si="5"/>
        <v>#DIV/0!</v>
      </c>
      <c r="I20" s="151" t="e">
        <f t="shared" si="6"/>
        <v>#DIV/0!</v>
      </c>
      <c r="J20" s="151" t="e">
        <f t="shared" si="7"/>
        <v>#DIV/0!</v>
      </c>
      <c r="K20" s="151" t="e">
        <f t="shared" si="0"/>
        <v>#DIV/0!</v>
      </c>
      <c r="L20" s="151" t="e">
        <f t="shared" si="8"/>
        <v>#DIV/0!</v>
      </c>
      <c r="M20" s="151" t="e">
        <f t="shared" si="9"/>
        <v>#DIV/0!</v>
      </c>
      <c r="N20" s="153" t="e">
        <f t="shared" si="10"/>
        <v>#DIV/0!</v>
      </c>
    </row>
    <row r="21" spans="2:14" ht="13.5" customHeight="1" thickTop="1">
      <c r="B21" s="163" t="s">
        <v>41</v>
      </c>
      <c r="C21" s="164"/>
      <c r="D21" s="164"/>
      <c r="E21" s="164"/>
      <c r="F21" s="164"/>
      <c r="G21" s="164"/>
      <c r="H21" s="164"/>
      <c r="I21" s="164"/>
      <c r="J21" s="164"/>
      <c r="K21" s="164"/>
      <c r="L21" s="164"/>
      <c r="M21" s="164"/>
      <c r="N21" s="165"/>
    </row>
    <row r="22" spans="2:14" ht="12.75">
      <c r="B22" s="166"/>
      <c r="C22" s="167"/>
      <c r="D22" s="167"/>
      <c r="E22" s="167"/>
      <c r="F22" s="167"/>
      <c r="G22" s="167"/>
      <c r="H22" s="167"/>
      <c r="I22" s="167"/>
      <c r="J22" s="167"/>
      <c r="K22" s="167"/>
      <c r="L22" s="167"/>
      <c r="M22" s="167"/>
      <c r="N22" s="168"/>
    </row>
    <row r="23" spans="2:14" ht="13.5" thickBot="1">
      <c r="B23" s="169"/>
      <c r="C23" s="170"/>
      <c r="D23" s="170"/>
      <c r="E23" s="170"/>
      <c r="F23" s="170"/>
      <c r="G23" s="170"/>
      <c r="H23" s="170"/>
      <c r="I23" s="170"/>
      <c r="J23" s="170"/>
      <c r="K23" s="170"/>
      <c r="L23" s="170"/>
      <c r="M23" s="170"/>
      <c r="N23" s="171"/>
    </row>
    <row r="24" ht="13.5" thickTop="1"/>
    <row r="25" ht="13.5" thickBot="1"/>
    <row r="26" spans="2:8" ht="21" thickTop="1">
      <c r="B26" s="20" t="s">
        <v>8</v>
      </c>
      <c r="C26" s="51">
        <v>1</v>
      </c>
      <c r="D26" s="53"/>
      <c r="E26" s="52"/>
      <c r="F26" s="6"/>
      <c r="H26" s="2"/>
    </row>
    <row r="27" spans="2:6" ht="12.75">
      <c r="B27" s="21"/>
      <c r="C27" s="11" t="s">
        <v>11</v>
      </c>
      <c r="D27" s="74" t="s">
        <v>12</v>
      </c>
      <c r="E27" s="43"/>
      <c r="F27" s="3"/>
    </row>
    <row r="28" spans="2:7" ht="12.75">
      <c r="B28" s="94" t="s">
        <v>4</v>
      </c>
      <c r="C28" s="12"/>
      <c r="D28" s="73" t="s">
        <v>22</v>
      </c>
      <c r="E28" s="44"/>
      <c r="F28" s="4"/>
      <c r="G28" s="4"/>
    </row>
    <row r="29" spans="2:7" ht="12.75">
      <c r="B29" s="94" t="s">
        <v>19</v>
      </c>
      <c r="C29" s="13"/>
      <c r="D29" s="73" t="s">
        <v>23</v>
      </c>
      <c r="E29" s="44"/>
      <c r="F29" s="5"/>
      <c r="G29" s="5"/>
    </row>
    <row r="30" spans="2:7" ht="12.75">
      <c r="B30" s="94" t="s">
        <v>5</v>
      </c>
      <c r="C30" s="12">
        <f>C28*C29</f>
        <v>0</v>
      </c>
      <c r="D30" s="73" t="s">
        <v>22</v>
      </c>
      <c r="E30" s="44"/>
      <c r="F30" s="7"/>
      <c r="G30" s="7"/>
    </row>
    <row r="31" spans="2:9" ht="14.25">
      <c r="B31" s="94" t="s">
        <v>20</v>
      </c>
      <c r="C31" s="14"/>
      <c r="D31" s="72"/>
      <c r="E31" s="45"/>
      <c r="F31" s="6"/>
      <c r="G31" s="7"/>
      <c r="H31" s="7"/>
      <c r="I31" s="7"/>
    </row>
    <row r="32" spans="2:9" ht="12.75">
      <c r="B32" s="94" t="s">
        <v>42</v>
      </c>
      <c r="C32" s="12"/>
      <c r="D32" s="73" t="s">
        <v>22</v>
      </c>
      <c r="E32" s="44"/>
      <c r="F32" s="6"/>
      <c r="G32" s="7"/>
      <c r="H32" s="7"/>
      <c r="I32" s="7"/>
    </row>
    <row r="33" spans="2:9" ht="15.75" thickBot="1">
      <c r="B33" s="95" t="s">
        <v>21</v>
      </c>
      <c r="C33" s="84"/>
      <c r="D33" s="85" t="s">
        <v>23</v>
      </c>
      <c r="E33" s="46"/>
      <c r="F33" s="8"/>
      <c r="G33" s="9"/>
      <c r="H33" s="9"/>
      <c r="I33" s="9"/>
    </row>
    <row r="34" spans="2:5" ht="13.5" thickBot="1">
      <c r="B34" s="87"/>
      <c r="C34" s="86"/>
      <c r="D34" s="88"/>
      <c r="E34" s="28"/>
    </row>
    <row r="35" spans="2:5" ht="31.5" customHeight="1" thickBot="1">
      <c r="B35" s="107" t="s">
        <v>10</v>
      </c>
      <c r="C35" s="108" t="s">
        <v>13</v>
      </c>
      <c r="D35" s="109" t="s">
        <v>12</v>
      </c>
      <c r="E35" s="42"/>
    </row>
    <row r="36" spans="2:5" ht="12.75">
      <c r="B36" s="37" t="s">
        <v>15</v>
      </c>
      <c r="C36" s="76"/>
      <c r="D36" s="90"/>
      <c r="E36" s="38"/>
    </row>
    <row r="37" spans="2:5" s="10" customFormat="1" ht="12.75">
      <c r="B37" s="35" t="s">
        <v>44</v>
      </c>
      <c r="C37" s="77"/>
      <c r="D37" s="91" t="s">
        <v>22</v>
      </c>
      <c r="E37" s="36"/>
    </row>
    <row r="38" spans="2:5" s="10" customFormat="1" ht="12.75">
      <c r="B38" s="35"/>
      <c r="C38" s="77"/>
      <c r="D38" s="91" t="s">
        <v>22</v>
      </c>
      <c r="E38" s="36"/>
    </row>
    <row r="39" spans="2:5" s="10" customFormat="1" ht="12.75">
      <c r="B39" s="35"/>
      <c r="C39" s="77"/>
      <c r="D39" s="91" t="s">
        <v>22</v>
      </c>
      <c r="E39" s="36"/>
    </row>
    <row r="40" spans="2:5" ht="12.75">
      <c r="B40" s="35"/>
      <c r="C40" s="77"/>
      <c r="D40" s="91" t="s">
        <v>22</v>
      </c>
      <c r="E40" s="36"/>
    </row>
    <row r="41" spans="2:5" ht="12.75">
      <c r="B41" s="35"/>
      <c r="C41" s="77"/>
      <c r="D41" s="91" t="s">
        <v>22</v>
      </c>
      <c r="E41" s="36"/>
    </row>
    <row r="42" spans="2:5" ht="12.75">
      <c r="B42" s="39" t="s">
        <v>16</v>
      </c>
      <c r="C42" s="78"/>
      <c r="D42" s="92"/>
      <c r="E42" s="40"/>
    </row>
    <row r="43" spans="2:5" ht="12.75">
      <c r="B43" s="35"/>
      <c r="C43" s="79"/>
      <c r="D43" s="91" t="s">
        <v>22</v>
      </c>
      <c r="E43" s="36"/>
    </row>
    <row r="44" spans="2:5" ht="12.75">
      <c r="B44" s="35"/>
      <c r="C44" s="79"/>
      <c r="D44" s="91" t="s">
        <v>22</v>
      </c>
      <c r="E44" s="36"/>
    </row>
    <row r="45" spans="2:5" ht="12.75">
      <c r="B45" s="35"/>
      <c r="C45" s="79"/>
      <c r="D45" s="91" t="s">
        <v>22</v>
      </c>
      <c r="E45" s="36"/>
    </row>
    <row r="46" spans="2:5" ht="12.75">
      <c r="B46" s="35"/>
      <c r="C46" s="79"/>
      <c r="D46" s="91" t="s">
        <v>22</v>
      </c>
      <c r="E46" s="36"/>
    </row>
    <row r="47" spans="2:5" ht="12.75">
      <c r="B47" s="35"/>
      <c r="C47" s="79"/>
      <c r="D47" s="91" t="s">
        <v>22</v>
      </c>
      <c r="E47" s="36"/>
    </row>
    <row r="48" spans="2:5" ht="12.75">
      <c r="B48" s="35"/>
      <c r="C48" s="79"/>
      <c r="D48" s="91" t="s">
        <v>22</v>
      </c>
      <c r="E48" s="36"/>
    </row>
    <row r="49" spans="2:5" ht="12.75">
      <c r="B49" s="35"/>
      <c r="C49" s="79"/>
      <c r="D49" s="91" t="s">
        <v>22</v>
      </c>
      <c r="E49" s="36"/>
    </row>
    <row r="50" spans="2:5" ht="12.75">
      <c r="B50" s="35"/>
      <c r="C50" s="79"/>
      <c r="D50" s="91" t="s">
        <v>22</v>
      </c>
      <c r="E50" s="36"/>
    </row>
    <row r="51" spans="2:5" ht="12.75">
      <c r="B51" s="35"/>
      <c r="C51" s="79"/>
      <c r="D51" s="91" t="s">
        <v>22</v>
      </c>
      <c r="E51" s="36"/>
    </row>
    <row r="52" spans="2:5" ht="12.75">
      <c r="B52" s="39" t="s">
        <v>14</v>
      </c>
      <c r="C52" s="80"/>
      <c r="D52" s="92"/>
      <c r="E52" s="40"/>
    </row>
    <row r="53" spans="2:5" ht="12.75">
      <c r="B53" s="35"/>
      <c r="C53" s="81"/>
      <c r="D53" s="91" t="s">
        <v>22</v>
      </c>
      <c r="E53" s="36"/>
    </row>
    <row r="54" spans="2:5" ht="12.75">
      <c r="B54" s="35"/>
      <c r="C54" s="81"/>
      <c r="D54" s="91" t="s">
        <v>22</v>
      </c>
      <c r="E54" s="36"/>
    </row>
    <row r="55" spans="2:5" ht="12.75">
      <c r="B55" s="35"/>
      <c r="C55" s="81"/>
      <c r="D55" s="91" t="s">
        <v>22</v>
      </c>
      <c r="E55" s="36"/>
    </row>
    <row r="56" spans="2:5" ht="12.75">
      <c r="B56" s="35"/>
      <c r="C56" s="81"/>
      <c r="D56" s="91" t="s">
        <v>22</v>
      </c>
      <c r="E56" s="36"/>
    </row>
    <row r="57" spans="2:5" ht="12.75">
      <c r="B57" s="35"/>
      <c r="C57" s="81"/>
      <c r="D57" s="91" t="s">
        <v>22</v>
      </c>
      <c r="E57" s="36"/>
    </row>
    <row r="58" spans="2:5" ht="12.75">
      <c r="B58" s="35"/>
      <c r="C58" s="81"/>
      <c r="D58" s="91" t="s">
        <v>22</v>
      </c>
      <c r="E58" s="36"/>
    </row>
    <row r="59" spans="2:5" ht="12.75">
      <c r="B59" s="35"/>
      <c r="C59" s="81"/>
      <c r="D59" s="91" t="s">
        <v>22</v>
      </c>
      <c r="E59" s="36"/>
    </row>
    <row r="60" spans="2:5" ht="12.75">
      <c r="B60" s="35"/>
      <c r="C60" s="81"/>
      <c r="D60" s="91" t="s">
        <v>22</v>
      </c>
      <c r="E60" s="36"/>
    </row>
    <row r="61" spans="2:5" ht="12.75">
      <c r="B61" s="35"/>
      <c r="C61" s="81"/>
      <c r="D61" s="91" t="s">
        <v>22</v>
      </c>
      <c r="E61" s="36"/>
    </row>
    <row r="62" spans="2:12" ht="12.75">
      <c r="B62" s="39" t="s">
        <v>17</v>
      </c>
      <c r="C62" s="78"/>
      <c r="D62" s="92"/>
      <c r="E62" s="40"/>
      <c r="G62" s="16"/>
      <c r="H62" s="16"/>
      <c r="I62" s="16"/>
      <c r="J62" s="16"/>
      <c r="K62" s="16"/>
      <c r="L62" s="16"/>
    </row>
    <row r="63" spans="2:5" ht="12.75">
      <c r="B63" s="47"/>
      <c r="C63" s="82"/>
      <c r="D63" s="91" t="s">
        <v>22</v>
      </c>
      <c r="E63" s="48"/>
    </row>
    <row r="64" spans="2:5" ht="12.75">
      <c r="B64" s="47"/>
      <c r="C64" s="82"/>
      <c r="D64" s="91" t="s">
        <v>22</v>
      </c>
      <c r="E64" s="48"/>
    </row>
    <row r="65" spans="2:5" ht="12.75">
      <c r="B65" s="47"/>
      <c r="C65" s="82"/>
      <c r="D65" s="91" t="s">
        <v>22</v>
      </c>
      <c r="E65" s="48"/>
    </row>
    <row r="66" spans="2:5" ht="12.75">
      <c r="B66" s="47"/>
      <c r="C66" s="82"/>
      <c r="D66" s="91" t="s">
        <v>22</v>
      </c>
      <c r="E66" s="48"/>
    </row>
    <row r="67" spans="2:5" ht="12.75">
      <c r="B67" s="47"/>
      <c r="C67" s="82"/>
      <c r="D67" s="91" t="s">
        <v>22</v>
      </c>
      <c r="E67" s="48"/>
    </row>
    <row r="68" spans="2:5" ht="12.75">
      <c r="B68" s="47"/>
      <c r="C68" s="82"/>
      <c r="D68" s="91" t="s">
        <v>22</v>
      </c>
      <c r="E68" s="48"/>
    </row>
    <row r="69" spans="2:5" ht="12.75">
      <c r="B69" s="47"/>
      <c r="C69" s="82"/>
      <c r="D69" s="91" t="s">
        <v>22</v>
      </c>
      <c r="E69" s="48"/>
    </row>
    <row r="70" spans="2:5" ht="12.75">
      <c r="B70" s="47"/>
      <c r="C70" s="82"/>
      <c r="D70" s="91" t="s">
        <v>22</v>
      </c>
      <c r="E70" s="48"/>
    </row>
    <row r="71" spans="2:5" ht="13.5" thickBot="1">
      <c r="B71" s="49"/>
      <c r="C71" s="83"/>
      <c r="D71" s="93" t="s">
        <v>22</v>
      </c>
      <c r="E71" s="50"/>
    </row>
    <row r="72" spans="2:9" ht="13.5" thickBot="1">
      <c r="B72" s="26"/>
      <c r="C72" s="27"/>
      <c r="D72" s="29"/>
      <c r="E72" s="28"/>
      <c r="F72" s="6"/>
      <c r="G72" s="7"/>
      <c r="H72" s="7"/>
      <c r="I72" s="7"/>
    </row>
    <row r="73" spans="2:5" ht="21" thickBot="1">
      <c r="B73" s="158" t="s">
        <v>7</v>
      </c>
      <c r="C73" s="159"/>
      <c r="D73" s="160"/>
      <c r="E73" s="54"/>
    </row>
    <row r="74" spans="2:5" ht="12.75">
      <c r="B74" s="67" t="s">
        <v>0</v>
      </c>
      <c r="C74" s="68"/>
      <c r="D74" s="22">
        <f>SUM(C37:C41)</f>
        <v>0</v>
      </c>
      <c r="E74" s="55"/>
    </row>
    <row r="75" spans="2:5" s="1" customFormat="1" ht="12.75">
      <c r="B75" s="69" t="s">
        <v>1</v>
      </c>
      <c r="C75" s="70"/>
      <c r="D75" s="23">
        <f>SUM(C43:C51)</f>
        <v>0</v>
      </c>
      <c r="E75" s="56"/>
    </row>
    <row r="76" spans="2:5" ht="12.75">
      <c r="B76" s="69" t="s">
        <v>2</v>
      </c>
      <c r="C76" s="70"/>
      <c r="D76" s="23">
        <f>SUM(C53:C61)</f>
        <v>0</v>
      </c>
      <c r="E76" s="56"/>
    </row>
    <row r="77" spans="2:5" ht="13.5" thickBot="1">
      <c r="B77" s="110" t="s">
        <v>3</v>
      </c>
      <c r="C77" s="111"/>
      <c r="D77" s="31">
        <f>SUM(C63:C71)</f>
        <v>0</v>
      </c>
      <c r="E77" s="57"/>
    </row>
    <row r="78" spans="2:5" ht="18.75" thickTop="1">
      <c r="B78" s="127" t="s">
        <v>9</v>
      </c>
      <c r="C78" s="128"/>
      <c r="D78" s="112" t="e">
        <f>(D74+D75+D76+D77)/C32</f>
        <v>#DIV/0!</v>
      </c>
      <c r="E78" s="58"/>
    </row>
    <row r="79" spans="2:5" ht="18">
      <c r="B79" s="59" t="s">
        <v>32</v>
      </c>
      <c r="C79" s="60"/>
      <c r="D79" s="32" t="e">
        <f>(D74+D75+D76)/C32</f>
        <v>#DIV/0!</v>
      </c>
      <c r="E79" s="60"/>
    </row>
    <row r="80" spans="2:5" s="10" customFormat="1" ht="18.75" thickBot="1">
      <c r="B80" s="59" t="s">
        <v>33</v>
      </c>
      <c r="C80" s="60"/>
      <c r="D80" s="32" t="e">
        <f>(D74+D75)/C32</f>
        <v>#DIV/0!</v>
      </c>
      <c r="E80" s="61"/>
    </row>
    <row r="81" spans="2:5" s="10" customFormat="1" ht="18">
      <c r="B81" s="59" t="s">
        <v>34</v>
      </c>
      <c r="C81" s="60"/>
      <c r="D81" s="32" t="e">
        <f>D76/C32</f>
        <v>#DIV/0!</v>
      </c>
      <c r="E81" s="62"/>
    </row>
    <row r="82" spans="2:5" ht="18.75" thickBot="1">
      <c r="B82" s="129" t="s">
        <v>35</v>
      </c>
      <c r="C82" s="130"/>
      <c r="D82" s="24" t="e">
        <f>D77/C32</f>
        <v>#DIV/0!</v>
      </c>
      <c r="E82" s="64"/>
    </row>
    <row r="83" spans="2:5" ht="19.5" thickBot="1" thickTop="1">
      <c r="B83" s="131" t="s">
        <v>18</v>
      </c>
      <c r="C83" s="132"/>
      <c r="D83" s="114" t="e">
        <f>D78</f>
        <v>#DIV/0!</v>
      </c>
      <c r="E83" s="66"/>
    </row>
    <row r="84" spans="2:6" ht="18.75" thickTop="1">
      <c r="B84" s="63" t="s">
        <v>36</v>
      </c>
      <c r="C84" s="64"/>
      <c r="D84" s="33" t="e">
        <f>D79</f>
        <v>#DIV/0!</v>
      </c>
      <c r="E84" s="16"/>
      <c r="F84" s="16"/>
    </row>
    <row r="85" spans="2:5" ht="18">
      <c r="B85" s="63" t="s">
        <v>37</v>
      </c>
      <c r="C85" s="64"/>
      <c r="D85" s="33" t="e">
        <f>D80</f>
        <v>#DIV/0!</v>
      </c>
      <c r="E85" s="18"/>
    </row>
    <row r="86" spans="2:5" ht="18">
      <c r="B86" s="63" t="s">
        <v>38</v>
      </c>
      <c r="C86" s="64"/>
      <c r="D86" s="33" t="e">
        <f>D81</f>
        <v>#DIV/0!</v>
      </c>
      <c r="E86" s="18"/>
    </row>
    <row r="87" spans="2:5" ht="18.75" thickBot="1">
      <c r="B87" s="65" t="s">
        <v>39</v>
      </c>
      <c r="C87" s="66"/>
      <c r="D87" s="25" t="e">
        <f>D82</f>
        <v>#DIV/0!</v>
      </c>
      <c r="E87" s="18"/>
    </row>
    <row r="88" spans="2:5" ht="21" thickTop="1">
      <c r="B88" s="7"/>
      <c r="C88" s="19"/>
      <c r="D88" s="16"/>
      <c r="E88" s="52"/>
    </row>
    <row r="89" spans="2:11" ht="13.5" thickBot="1">
      <c r="B89" s="7"/>
      <c r="C89" s="17"/>
      <c r="D89" s="17"/>
      <c r="E89" s="43"/>
      <c r="F89" s="16"/>
      <c r="G89" s="16"/>
      <c r="H89" s="16"/>
      <c r="I89" s="16"/>
      <c r="J89" s="16"/>
      <c r="K89" s="16"/>
    </row>
    <row r="90" spans="2:5" s="1" customFormat="1" ht="21" thickTop="1">
      <c r="B90" s="20" t="s">
        <v>8</v>
      </c>
      <c r="C90" s="161">
        <f>C26+1</f>
        <v>2</v>
      </c>
      <c r="D90" s="162"/>
      <c r="E90" s="44"/>
    </row>
    <row r="91" spans="2:5" s="1" customFormat="1" ht="12.75">
      <c r="B91" s="21"/>
      <c r="C91" s="11" t="s">
        <v>11</v>
      </c>
      <c r="D91" s="71" t="s">
        <v>12</v>
      </c>
      <c r="E91" s="44"/>
    </row>
    <row r="92" spans="2:5" s="1" customFormat="1" ht="12.75">
      <c r="B92" s="94" t="s">
        <v>4</v>
      </c>
      <c r="C92" s="12"/>
      <c r="D92" s="73" t="s">
        <v>22</v>
      </c>
      <c r="E92" s="44"/>
    </row>
    <row r="93" spans="2:5" s="1" customFormat="1" ht="14.25">
      <c r="B93" s="94" t="s">
        <v>19</v>
      </c>
      <c r="C93" s="13"/>
      <c r="D93" s="73" t="s">
        <v>23</v>
      </c>
      <c r="E93" s="45"/>
    </row>
    <row r="94" spans="2:5" s="1" customFormat="1" ht="12.75">
      <c r="B94" s="94" t="s">
        <v>5</v>
      </c>
      <c r="C94" s="12">
        <f>C92*C93</f>
        <v>0</v>
      </c>
      <c r="D94" s="73" t="s">
        <v>22</v>
      </c>
      <c r="E94" s="44"/>
    </row>
    <row r="95" spans="2:5" s="1" customFormat="1" ht="15" thickBot="1">
      <c r="B95" s="94" t="s">
        <v>20</v>
      </c>
      <c r="C95" s="14"/>
      <c r="D95" s="72"/>
      <c r="E95" s="46"/>
    </row>
    <row r="96" spans="2:5" s="1" customFormat="1" ht="13.5" thickBot="1">
      <c r="B96" s="94" t="s">
        <v>43</v>
      </c>
      <c r="C96" s="12"/>
      <c r="D96" s="73" t="s">
        <v>22</v>
      </c>
      <c r="E96" s="28"/>
    </row>
    <row r="97" spans="2:5" s="1" customFormat="1" ht="15.75" thickBot="1">
      <c r="B97" s="96" t="s">
        <v>21</v>
      </c>
      <c r="C97" s="15"/>
      <c r="D97" s="85" t="s">
        <v>23</v>
      </c>
      <c r="E97" s="42"/>
    </row>
    <row r="98" spans="2:5" s="1" customFormat="1" ht="13.5" thickBot="1">
      <c r="B98" s="87"/>
      <c r="C98" s="86"/>
      <c r="D98" s="88"/>
      <c r="E98" s="38"/>
    </row>
    <row r="99" spans="2:5" s="1" customFormat="1" ht="27" customHeight="1" thickBot="1">
      <c r="B99" s="107" t="s">
        <v>10</v>
      </c>
      <c r="C99" s="108" t="s">
        <v>13</v>
      </c>
      <c r="D99" s="109" t="s">
        <v>12</v>
      </c>
      <c r="E99" s="36"/>
    </row>
    <row r="100" spans="2:5" s="34" customFormat="1" ht="12.75">
      <c r="B100" s="37" t="s">
        <v>15</v>
      </c>
      <c r="C100" s="76"/>
      <c r="D100" s="90"/>
      <c r="E100" s="36"/>
    </row>
    <row r="101" spans="2:5" s="34" customFormat="1" ht="12.75">
      <c r="B101" s="35" t="s">
        <v>44</v>
      </c>
      <c r="C101" s="77"/>
      <c r="D101" s="91" t="s">
        <v>22</v>
      </c>
      <c r="E101" s="36"/>
    </row>
    <row r="102" spans="2:5" s="34" customFormat="1" ht="12.75">
      <c r="B102" s="35"/>
      <c r="C102" s="77"/>
      <c r="D102" s="91" t="s">
        <v>22</v>
      </c>
      <c r="E102" s="36"/>
    </row>
    <row r="103" spans="2:5" s="34" customFormat="1" ht="12.75">
      <c r="B103" s="35"/>
      <c r="C103" s="77"/>
      <c r="D103" s="91"/>
      <c r="E103" s="36"/>
    </row>
    <row r="104" spans="2:5" s="34" customFormat="1" ht="12.75">
      <c r="B104" s="35"/>
      <c r="C104" s="77"/>
      <c r="D104" s="91" t="s">
        <v>22</v>
      </c>
      <c r="E104" s="40"/>
    </row>
    <row r="105" spans="2:5" s="34" customFormat="1" ht="12.75">
      <c r="B105" s="35"/>
      <c r="C105" s="77"/>
      <c r="D105" s="91" t="s">
        <v>22</v>
      </c>
      <c r="E105" s="36"/>
    </row>
    <row r="106" spans="2:5" s="34" customFormat="1" ht="12.75">
      <c r="B106" s="39" t="s">
        <v>16</v>
      </c>
      <c r="C106" s="78"/>
      <c r="D106" s="92"/>
      <c r="E106" s="36"/>
    </row>
    <row r="107" spans="2:5" s="34" customFormat="1" ht="12.75">
      <c r="B107" s="35"/>
      <c r="C107" s="79"/>
      <c r="D107" s="91" t="s">
        <v>22</v>
      </c>
      <c r="E107" s="36"/>
    </row>
    <row r="108" spans="2:5" s="34" customFormat="1" ht="12.75">
      <c r="B108" s="35"/>
      <c r="C108" s="79"/>
      <c r="D108" s="91" t="s">
        <v>22</v>
      </c>
      <c r="E108" s="36"/>
    </row>
    <row r="109" spans="2:5" s="34" customFormat="1" ht="12.75">
      <c r="B109" s="35"/>
      <c r="C109" s="79"/>
      <c r="D109" s="91" t="s">
        <v>22</v>
      </c>
      <c r="E109" s="36"/>
    </row>
    <row r="110" spans="2:5" s="34" customFormat="1" ht="12.75">
      <c r="B110" s="35"/>
      <c r="C110" s="79"/>
      <c r="D110" s="91" t="s">
        <v>22</v>
      </c>
      <c r="E110" s="36"/>
    </row>
    <row r="111" spans="2:5" s="34" customFormat="1" ht="12.75">
      <c r="B111" s="35"/>
      <c r="C111" s="79"/>
      <c r="D111" s="91" t="s">
        <v>22</v>
      </c>
      <c r="E111" s="36"/>
    </row>
    <row r="112" spans="2:5" s="34" customFormat="1" ht="12.75">
      <c r="B112" s="35"/>
      <c r="C112" s="79"/>
      <c r="D112" s="91" t="s">
        <v>22</v>
      </c>
      <c r="E112" s="36"/>
    </row>
    <row r="113" spans="2:5" s="34" customFormat="1" ht="12.75">
      <c r="B113" s="35"/>
      <c r="C113" s="79"/>
      <c r="D113" s="91" t="s">
        <v>22</v>
      </c>
      <c r="E113" s="36"/>
    </row>
    <row r="114" spans="2:5" s="34" customFormat="1" ht="12.75">
      <c r="B114" s="35"/>
      <c r="C114" s="79"/>
      <c r="D114" s="91" t="s">
        <v>22</v>
      </c>
      <c r="E114" s="40"/>
    </row>
    <row r="115" spans="2:5" s="34" customFormat="1" ht="12.75">
      <c r="B115" s="35"/>
      <c r="C115" s="79"/>
      <c r="D115" s="91" t="s">
        <v>22</v>
      </c>
      <c r="E115" s="36"/>
    </row>
    <row r="116" spans="2:5" s="34" customFormat="1" ht="12.75">
      <c r="B116" s="39" t="s">
        <v>14</v>
      </c>
      <c r="C116" s="80"/>
      <c r="D116" s="92"/>
      <c r="E116" s="36"/>
    </row>
    <row r="117" spans="2:5" s="34" customFormat="1" ht="12.75">
      <c r="B117" s="35"/>
      <c r="C117" s="81"/>
      <c r="D117" s="91" t="s">
        <v>22</v>
      </c>
      <c r="E117" s="36"/>
    </row>
    <row r="118" spans="2:5" s="34" customFormat="1" ht="12.75">
      <c r="B118" s="35"/>
      <c r="C118" s="81"/>
      <c r="D118" s="91" t="s">
        <v>22</v>
      </c>
      <c r="E118" s="36"/>
    </row>
    <row r="119" spans="2:5" s="34" customFormat="1" ht="12.75">
      <c r="B119" s="35"/>
      <c r="C119" s="81"/>
      <c r="D119" s="91" t="s">
        <v>22</v>
      </c>
      <c r="E119" s="36"/>
    </row>
    <row r="120" spans="2:5" s="34" customFormat="1" ht="12.75">
      <c r="B120" s="35"/>
      <c r="C120" s="81"/>
      <c r="D120" s="91" t="s">
        <v>22</v>
      </c>
      <c r="E120" s="36"/>
    </row>
    <row r="121" spans="2:5" s="34" customFormat="1" ht="12.75">
      <c r="B121" s="35"/>
      <c r="C121" s="81"/>
      <c r="D121" s="91" t="s">
        <v>22</v>
      </c>
      <c r="E121" s="36"/>
    </row>
    <row r="122" spans="2:5" s="34" customFormat="1" ht="12.75">
      <c r="B122" s="35"/>
      <c r="C122" s="81"/>
      <c r="D122" s="91" t="s">
        <v>22</v>
      </c>
      <c r="E122" s="36"/>
    </row>
    <row r="123" spans="2:5" s="34" customFormat="1" ht="12.75">
      <c r="B123" s="35"/>
      <c r="C123" s="81"/>
      <c r="D123" s="91" t="s">
        <v>22</v>
      </c>
      <c r="E123" s="36"/>
    </row>
    <row r="124" spans="2:5" s="34" customFormat="1" ht="12.75">
      <c r="B124" s="35"/>
      <c r="C124" s="81"/>
      <c r="D124" s="91" t="s">
        <v>22</v>
      </c>
      <c r="E124" s="40"/>
    </row>
    <row r="125" spans="2:5" s="34" customFormat="1" ht="12.75">
      <c r="B125" s="35"/>
      <c r="C125" s="81"/>
      <c r="D125" s="91" t="s">
        <v>22</v>
      </c>
      <c r="E125" s="48"/>
    </row>
    <row r="126" spans="2:5" s="34" customFormat="1" ht="12.75">
      <c r="B126" s="39" t="s">
        <v>17</v>
      </c>
      <c r="C126" s="78"/>
      <c r="D126" s="92"/>
      <c r="E126" s="48"/>
    </row>
    <row r="127" spans="2:5" s="34" customFormat="1" ht="12.75">
      <c r="B127" s="47"/>
      <c r="C127" s="82"/>
      <c r="D127" s="91" t="s">
        <v>22</v>
      </c>
      <c r="E127" s="48"/>
    </row>
    <row r="128" spans="2:5" s="34" customFormat="1" ht="12.75">
      <c r="B128" s="47"/>
      <c r="C128" s="82"/>
      <c r="D128" s="91" t="s">
        <v>22</v>
      </c>
      <c r="E128" s="48"/>
    </row>
    <row r="129" spans="2:5" s="34" customFormat="1" ht="12.75">
      <c r="B129" s="47"/>
      <c r="C129" s="82"/>
      <c r="D129" s="91" t="s">
        <v>22</v>
      </c>
      <c r="E129" s="48"/>
    </row>
    <row r="130" spans="2:5" s="34" customFormat="1" ht="12.75">
      <c r="B130" s="47"/>
      <c r="C130" s="82"/>
      <c r="D130" s="91" t="s">
        <v>22</v>
      </c>
      <c r="E130" s="48"/>
    </row>
    <row r="131" spans="2:5" s="34" customFormat="1" ht="12.75">
      <c r="B131" s="47"/>
      <c r="C131" s="82"/>
      <c r="D131" s="91" t="s">
        <v>22</v>
      </c>
      <c r="E131" s="48"/>
    </row>
    <row r="132" spans="2:5" s="34" customFormat="1" ht="12.75">
      <c r="B132" s="47"/>
      <c r="C132" s="82"/>
      <c r="D132" s="91" t="s">
        <v>22</v>
      </c>
      <c r="E132" s="48"/>
    </row>
    <row r="133" spans="2:5" s="34" customFormat="1" ht="13.5" thickBot="1">
      <c r="B133" s="47"/>
      <c r="C133" s="82"/>
      <c r="D133" s="91" t="s">
        <v>22</v>
      </c>
      <c r="E133" s="50"/>
    </row>
    <row r="134" spans="2:5" s="34" customFormat="1" ht="18" customHeight="1" thickBot="1">
      <c r="B134" s="47"/>
      <c r="C134" s="82"/>
      <c r="D134" s="91" t="s">
        <v>22</v>
      </c>
      <c r="E134" s="30"/>
    </row>
    <row r="135" spans="2:5" s="34" customFormat="1" ht="18" customHeight="1" thickBot="1">
      <c r="B135" s="49"/>
      <c r="C135" s="83"/>
      <c r="D135" s="93" t="s">
        <v>22</v>
      </c>
      <c r="E135" s="54"/>
    </row>
    <row r="136" spans="2:5" s="34" customFormat="1" ht="13.5" thickBot="1">
      <c r="B136" s="98"/>
      <c r="C136" s="97"/>
      <c r="D136" s="99"/>
      <c r="E136" s="55"/>
    </row>
    <row r="137" spans="2:5" s="34" customFormat="1" ht="21" thickBot="1">
      <c r="B137" s="158" t="s">
        <v>7</v>
      </c>
      <c r="C137" s="159"/>
      <c r="D137" s="160"/>
      <c r="E137" s="56"/>
    </row>
    <row r="138" spans="2:5" s="34" customFormat="1" ht="12.75">
      <c r="B138" s="67" t="s">
        <v>0</v>
      </c>
      <c r="C138" s="68"/>
      <c r="D138" s="22">
        <f>SUM(C101:C105)</f>
        <v>0</v>
      </c>
      <c r="E138" s="56"/>
    </row>
    <row r="139" spans="2:5" s="34" customFormat="1" ht="13.5" thickBot="1">
      <c r="B139" s="69" t="s">
        <v>1</v>
      </c>
      <c r="C139" s="70"/>
      <c r="D139" s="23">
        <f>SUM(C107:C115)</f>
        <v>0</v>
      </c>
      <c r="E139" s="57"/>
    </row>
    <row r="140" spans="2:5" s="34" customFormat="1" ht="18">
      <c r="B140" s="69" t="s">
        <v>2</v>
      </c>
      <c r="C140" s="70"/>
      <c r="D140" s="23">
        <f>SUM(C117:C125)</f>
        <v>0</v>
      </c>
      <c r="E140" s="58"/>
    </row>
    <row r="141" spans="2:5" s="34" customFormat="1" ht="18.75" thickBot="1">
      <c r="B141" s="110" t="s">
        <v>3</v>
      </c>
      <c r="C141" s="111"/>
      <c r="D141" s="31">
        <f>SUM(C127:C135)</f>
        <v>0</v>
      </c>
      <c r="E141" s="60"/>
    </row>
    <row r="142" spans="2:5" s="34" customFormat="1" ht="19.5" thickBot="1" thickTop="1">
      <c r="B142" s="127" t="s">
        <v>9</v>
      </c>
      <c r="C142" s="128"/>
      <c r="D142" s="112" t="e">
        <f>(D138+D139+D140+D141)/C96</f>
        <v>#DIV/0!</v>
      </c>
      <c r="E142" s="61"/>
    </row>
    <row r="143" spans="2:5" s="34" customFormat="1" ht="18">
      <c r="B143" s="59" t="s">
        <v>32</v>
      </c>
      <c r="C143" s="60"/>
      <c r="D143" s="32" t="e">
        <f>(D138+D139+D140)/C96</f>
        <v>#DIV/0!</v>
      </c>
      <c r="E143" s="62"/>
    </row>
    <row r="144" spans="2:5" s="34" customFormat="1" ht="18">
      <c r="B144" s="59" t="s">
        <v>33</v>
      </c>
      <c r="C144" s="60"/>
      <c r="D144" s="32" t="e">
        <f>(D138+D139)/C96</f>
        <v>#DIV/0!</v>
      </c>
      <c r="E144" s="64"/>
    </row>
    <row r="145" spans="2:5" s="34" customFormat="1" ht="18">
      <c r="B145" s="59" t="s">
        <v>34</v>
      </c>
      <c r="C145" s="60"/>
      <c r="D145" s="32" t="e">
        <f>D140/C96</f>
        <v>#DIV/0!</v>
      </c>
      <c r="E145" s="126"/>
    </row>
    <row r="146" spans="2:5" s="34" customFormat="1" ht="18.75" thickBot="1">
      <c r="B146" s="129" t="s">
        <v>35</v>
      </c>
      <c r="C146" s="130"/>
      <c r="D146" s="24" t="e">
        <f>D141/C96</f>
        <v>#DIV/0!</v>
      </c>
      <c r="E146" s="126"/>
    </row>
    <row r="147" spans="2:5" s="34" customFormat="1" ht="19.5" thickBot="1" thickTop="1">
      <c r="B147" s="131" t="s">
        <v>18</v>
      </c>
      <c r="C147" s="132"/>
      <c r="D147" s="114" t="e">
        <f>((D138*D83*C93)+D139+D140+D141)/C96</f>
        <v>#DIV/0!</v>
      </c>
      <c r="E147" s="66"/>
    </row>
    <row r="148" spans="2:4" s="34" customFormat="1" ht="18.75" thickTop="1">
      <c r="B148" s="63" t="s">
        <v>36</v>
      </c>
      <c r="C148" s="64"/>
      <c r="D148" s="33" t="e">
        <f>((D138*D84*C93)+D139+D140)/C96</f>
        <v>#DIV/0!</v>
      </c>
    </row>
    <row r="149" spans="2:4" s="34" customFormat="1" ht="18">
      <c r="B149" s="63" t="s">
        <v>37</v>
      </c>
      <c r="C149" s="64"/>
      <c r="D149" s="33" t="e">
        <f>((D138*D85*C93)+D139)/C96</f>
        <v>#DIV/0!</v>
      </c>
    </row>
    <row r="150" spans="2:4" s="34" customFormat="1" ht="18">
      <c r="B150" s="63" t="s">
        <v>38</v>
      </c>
      <c r="C150" s="64"/>
      <c r="D150" s="33" t="e">
        <f>((D138*D86*C93)+D140)/C96</f>
        <v>#DIV/0!</v>
      </c>
    </row>
    <row r="151" spans="2:4" s="34" customFormat="1" ht="18.75" thickBot="1">
      <c r="B151" s="65" t="s">
        <v>39</v>
      </c>
      <c r="C151" s="66"/>
      <c r="D151" s="25" t="e">
        <f>((D138*D87*C93)+D141)/C96</f>
        <v>#DIV/0!</v>
      </c>
    </row>
    <row r="152" s="34" customFormat="1" ht="13.5" thickTop="1"/>
    <row r="153" s="34" customFormat="1" ht="13.5" thickBot="1"/>
    <row r="154" spans="2:4" s="34" customFormat="1" ht="21" thickTop="1">
      <c r="B154" s="20" t="s">
        <v>8</v>
      </c>
      <c r="C154" s="161">
        <f>C90+1</f>
        <v>3</v>
      </c>
      <c r="D154" s="162"/>
    </row>
    <row r="155" spans="2:4" s="34" customFormat="1" ht="12.75">
      <c r="B155" s="21"/>
      <c r="C155" s="11" t="s">
        <v>11</v>
      </c>
      <c r="D155" s="71" t="s">
        <v>12</v>
      </c>
    </row>
    <row r="156" spans="2:4" s="34" customFormat="1" ht="12.75">
      <c r="B156" s="94" t="s">
        <v>4</v>
      </c>
      <c r="C156" s="12"/>
      <c r="D156" s="73" t="s">
        <v>22</v>
      </c>
    </row>
    <row r="157" spans="2:4" s="34" customFormat="1" ht="12.75">
      <c r="B157" s="94" t="s">
        <v>19</v>
      </c>
      <c r="C157" s="13"/>
      <c r="D157" s="73" t="s">
        <v>23</v>
      </c>
    </row>
    <row r="158" spans="2:4" s="34" customFormat="1" ht="12.75">
      <c r="B158" s="94" t="s">
        <v>5</v>
      </c>
      <c r="C158" s="12">
        <f>C156*C157</f>
        <v>0</v>
      </c>
      <c r="D158" s="73" t="s">
        <v>22</v>
      </c>
    </row>
    <row r="159" spans="2:4" s="34" customFormat="1" ht="14.25">
      <c r="B159" s="94" t="s">
        <v>20</v>
      </c>
      <c r="C159" s="14"/>
      <c r="D159" s="72"/>
    </row>
    <row r="160" spans="2:4" s="34" customFormat="1" ht="12.75">
      <c r="B160" s="94" t="s">
        <v>42</v>
      </c>
      <c r="C160" s="12"/>
      <c r="D160" s="73" t="s">
        <v>22</v>
      </c>
    </row>
    <row r="161" spans="2:4" s="34" customFormat="1" ht="13.5" thickBot="1">
      <c r="B161" s="96" t="s">
        <v>21</v>
      </c>
      <c r="C161" s="15"/>
      <c r="D161" s="85" t="s">
        <v>23</v>
      </c>
    </row>
    <row r="162" spans="2:4" s="34" customFormat="1" ht="13.5" thickBot="1">
      <c r="B162" s="87"/>
      <c r="C162" s="86"/>
      <c r="D162" s="88"/>
    </row>
    <row r="163" spans="2:4" s="34" customFormat="1" ht="24.75" customHeight="1" thickBot="1">
      <c r="B163" s="107" t="s">
        <v>10</v>
      </c>
      <c r="C163" s="108" t="s">
        <v>13</v>
      </c>
      <c r="D163" s="109" t="s">
        <v>12</v>
      </c>
    </row>
    <row r="164" spans="2:4" s="34" customFormat="1" ht="12.75">
      <c r="B164" s="37" t="s">
        <v>15</v>
      </c>
      <c r="C164" s="76"/>
      <c r="D164" s="90"/>
    </row>
    <row r="165" spans="2:4" s="34" customFormat="1" ht="12.75">
      <c r="B165" s="35" t="s">
        <v>44</v>
      </c>
      <c r="C165" s="77"/>
      <c r="D165" s="91" t="s">
        <v>22</v>
      </c>
    </row>
    <row r="166" spans="2:4" s="34" customFormat="1" ht="12.75">
      <c r="B166" s="35"/>
      <c r="C166" s="77"/>
      <c r="D166" s="91" t="s">
        <v>22</v>
      </c>
    </row>
    <row r="167" spans="2:4" s="34" customFormat="1" ht="12.75">
      <c r="B167" s="35"/>
      <c r="C167" s="77"/>
      <c r="D167" s="91"/>
    </row>
    <row r="168" spans="2:4" s="34" customFormat="1" ht="12.75">
      <c r="B168" s="35"/>
      <c r="C168" s="77"/>
      <c r="D168" s="91" t="s">
        <v>22</v>
      </c>
    </row>
    <row r="169" spans="2:4" s="34" customFormat="1" ht="12.75">
      <c r="B169" s="35"/>
      <c r="C169" s="77"/>
      <c r="D169" s="91" t="s">
        <v>22</v>
      </c>
    </row>
    <row r="170" spans="2:4" s="34" customFormat="1" ht="12.75">
      <c r="B170" s="39" t="s">
        <v>16</v>
      </c>
      <c r="C170" s="78"/>
      <c r="D170" s="92"/>
    </row>
    <row r="171" spans="2:4" s="34" customFormat="1" ht="12.75">
      <c r="B171" s="35"/>
      <c r="C171" s="79"/>
      <c r="D171" s="91" t="s">
        <v>22</v>
      </c>
    </row>
    <row r="172" spans="2:4" s="34" customFormat="1" ht="12.75">
      <c r="B172" s="35"/>
      <c r="C172" s="79"/>
      <c r="D172" s="91" t="s">
        <v>22</v>
      </c>
    </row>
    <row r="173" spans="2:4" s="34" customFormat="1" ht="12.75">
      <c r="B173" s="35"/>
      <c r="C173" s="79"/>
      <c r="D173" s="91" t="s">
        <v>22</v>
      </c>
    </row>
    <row r="174" spans="2:4" s="34" customFormat="1" ht="12.75">
      <c r="B174" s="35"/>
      <c r="C174" s="79"/>
      <c r="D174" s="91" t="s">
        <v>22</v>
      </c>
    </row>
    <row r="175" spans="2:4" s="34" customFormat="1" ht="12.75">
      <c r="B175" s="35"/>
      <c r="C175" s="79"/>
      <c r="D175" s="91" t="s">
        <v>22</v>
      </c>
    </row>
    <row r="176" spans="2:4" s="34" customFormat="1" ht="12.75">
      <c r="B176" s="35"/>
      <c r="C176" s="79"/>
      <c r="D176" s="91" t="s">
        <v>22</v>
      </c>
    </row>
    <row r="177" spans="2:4" s="34" customFormat="1" ht="12.75">
      <c r="B177" s="35"/>
      <c r="C177" s="79"/>
      <c r="D177" s="91" t="s">
        <v>22</v>
      </c>
    </row>
    <row r="178" spans="2:4" s="34" customFormat="1" ht="12.75">
      <c r="B178" s="35"/>
      <c r="C178" s="79"/>
      <c r="D178" s="91" t="s">
        <v>22</v>
      </c>
    </row>
    <row r="179" spans="2:4" s="34" customFormat="1" ht="12.75">
      <c r="B179" s="35"/>
      <c r="C179" s="79"/>
      <c r="D179" s="91" t="s">
        <v>22</v>
      </c>
    </row>
    <row r="180" spans="2:4" s="34" customFormat="1" ht="12.75">
      <c r="B180" s="39" t="s">
        <v>14</v>
      </c>
      <c r="C180" s="80"/>
      <c r="D180" s="92"/>
    </row>
    <row r="181" spans="2:4" s="34" customFormat="1" ht="12.75">
      <c r="B181" s="35"/>
      <c r="C181" s="81"/>
      <c r="D181" s="91" t="s">
        <v>22</v>
      </c>
    </row>
    <row r="182" spans="2:4" s="34" customFormat="1" ht="12.75">
      <c r="B182" s="35"/>
      <c r="C182" s="81"/>
      <c r="D182" s="91" t="s">
        <v>22</v>
      </c>
    </row>
    <row r="183" spans="2:4" s="34" customFormat="1" ht="12.75">
      <c r="B183" s="35"/>
      <c r="C183" s="81"/>
      <c r="D183" s="91" t="s">
        <v>22</v>
      </c>
    </row>
    <row r="184" spans="2:4" s="34" customFormat="1" ht="12.75">
      <c r="B184" s="35"/>
      <c r="C184" s="81"/>
      <c r="D184" s="91" t="s">
        <v>22</v>
      </c>
    </row>
    <row r="185" spans="2:4" s="34" customFormat="1" ht="12.75">
      <c r="B185" s="35"/>
      <c r="C185" s="81"/>
      <c r="D185" s="91" t="s">
        <v>22</v>
      </c>
    </row>
    <row r="186" spans="2:4" s="34" customFormat="1" ht="12.75">
      <c r="B186" s="35"/>
      <c r="C186" s="81"/>
      <c r="D186" s="91" t="s">
        <v>22</v>
      </c>
    </row>
    <row r="187" spans="2:4" s="34" customFormat="1" ht="12.75">
      <c r="B187" s="35"/>
      <c r="C187" s="81"/>
      <c r="D187" s="91" t="s">
        <v>22</v>
      </c>
    </row>
    <row r="188" spans="2:4" s="34" customFormat="1" ht="12.75">
      <c r="B188" s="35"/>
      <c r="C188" s="81"/>
      <c r="D188" s="91" t="s">
        <v>22</v>
      </c>
    </row>
    <row r="189" spans="2:4" s="34" customFormat="1" ht="12.75">
      <c r="B189" s="35"/>
      <c r="C189" s="81"/>
      <c r="D189" s="91" t="s">
        <v>22</v>
      </c>
    </row>
    <row r="190" spans="2:4" s="34" customFormat="1" ht="12.75">
      <c r="B190" s="39" t="s">
        <v>17</v>
      </c>
      <c r="C190" s="78"/>
      <c r="D190" s="92"/>
    </row>
    <row r="191" spans="2:4" s="34" customFormat="1" ht="12.75">
      <c r="B191" s="47"/>
      <c r="C191" s="82"/>
      <c r="D191" s="91" t="s">
        <v>22</v>
      </c>
    </row>
    <row r="192" spans="2:4" s="34" customFormat="1" ht="12.75">
      <c r="B192" s="47"/>
      <c r="C192" s="82"/>
      <c r="D192" s="91" t="s">
        <v>22</v>
      </c>
    </row>
    <row r="193" spans="2:4" s="34" customFormat="1" ht="12.75">
      <c r="B193" s="47"/>
      <c r="C193" s="82"/>
      <c r="D193" s="91" t="s">
        <v>22</v>
      </c>
    </row>
    <row r="194" spans="2:4" s="34" customFormat="1" ht="12.75">
      <c r="B194" s="47"/>
      <c r="C194" s="82"/>
      <c r="D194" s="91" t="s">
        <v>22</v>
      </c>
    </row>
    <row r="195" spans="2:4" s="34" customFormat="1" ht="12.75">
      <c r="B195" s="47"/>
      <c r="C195" s="82"/>
      <c r="D195" s="91" t="s">
        <v>22</v>
      </c>
    </row>
    <row r="196" spans="2:4" s="34" customFormat="1" ht="12.75">
      <c r="B196" s="47"/>
      <c r="C196" s="82"/>
      <c r="D196" s="91" t="s">
        <v>22</v>
      </c>
    </row>
    <row r="197" spans="2:4" s="34" customFormat="1" ht="12.75">
      <c r="B197" s="47"/>
      <c r="C197" s="82"/>
      <c r="D197" s="91" t="s">
        <v>22</v>
      </c>
    </row>
    <row r="198" spans="2:4" s="34" customFormat="1" ht="12.75">
      <c r="B198" s="47"/>
      <c r="C198" s="82"/>
      <c r="D198" s="91" t="s">
        <v>22</v>
      </c>
    </row>
    <row r="199" spans="2:4" s="34" customFormat="1" ht="13.5" thickBot="1">
      <c r="B199" s="49"/>
      <c r="C199" s="83"/>
      <c r="D199" s="93" t="s">
        <v>22</v>
      </c>
    </row>
    <row r="200" spans="2:4" s="34" customFormat="1" ht="13.5" thickBot="1">
      <c r="B200" s="98"/>
      <c r="C200" s="97"/>
      <c r="D200" s="99"/>
    </row>
    <row r="201" spans="2:4" s="34" customFormat="1" ht="21" thickBot="1">
      <c r="B201" s="158" t="s">
        <v>7</v>
      </c>
      <c r="C201" s="159"/>
      <c r="D201" s="160"/>
    </row>
    <row r="202" spans="2:4" s="34" customFormat="1" ht="12.75">
      <c r="B202" s="67" t="s">
        <v>0</v>
      </c>
      <c r="C202" s="68"/>
      <c r="D202" s="22">
        <f>SUM(C165:C169)</f>
        <v>0</v>
      </c>
    </row>
    <row r="203" spans="2:4" s="34" customFormat="1" ht="12.75">
      <c r="B203" s="69" t="s">
        <v>1</v>
      </c>
      <c r="C203" s="70"/>
      <c r="D203" s="23">
        <f>SUM(C171:C179)</f>
        <v>0</v>
      </c>
    </row>
    <row r="204" spans="2:4" s="34" customFormat="1" ht="12.75">
      <c r="B204" s="69" t="s">
        <v>2</v>
      </c>
      <c r="C204" s="70"/>
      <c r="D204" s="23">
        <f>SUM(C181:C189)</f>
        <v>0</v>
      </c>
    </row>
    <row r="205" spans="2:4" s="34" customFormat="1" ht="13.5" thickBot="1">
      <c r="B205" s="110" t="s">
        <v>3</v>
      </c>
      <c r="C205" s="111"/>
      <c r="D205" s="31">
        <f>SUM(C191:C199)</f>
        <v>0</v>
      </c>
    </row>
    <row r="206" spans="2:4" s="34" customFormat="1" ht="18.75" thickTop="1">
      <c r="B206" s="127" t="s">
        <v>9</v>
      </c>
      <c r="C206" s="128"/>
      <c r="D206" s="112" t="e">
        <f>(D202+D203+D204+D205)/C160</f>
        <v>#DIV/0!</v>
      </c>
    </row>
    <row r="207" spans="2:4" s="34" customFormat="1" ht="18">
      <c r="B207" s="59" t="s">
        <v>32</v>
      </c>
      <c r="C207" s="60"/>
      <c r="D207" s="32" t="e">
        <f>(D202+D203+D204)/C160</f>
        <v>#DIV/0!</v>
      </c>
    </row>
    <row r="208" spans="2:4" s="34" customFormat="1" ht="18">
      <c r="B208" s="59" t="s">
        <v>33</v>
      </c>
      <c r="C208" s="60"/>
      <c r="D208" s="32" t="e">
        <f>(D202+D203)/C160</f>
        <v>#DIV/0!</v>
      </c>
    </row>
    <row r="209" spans="2:4" s="34" customFormat="1" ht="18" customHeight="1">
      <c r="B209" s="59" t="s">
        <v>34</v>
      </c>
      <c r="C209" s="60"/>
      <c r="D209" s="32" t="e">
        <f>D204/C160</f>
        <v>#DIV/0!</v>
      </c>
    </row>
    <row r="210" spans="2:4" s="34" customFormat="1" ht="18" customHeight="1" thickBot="1">
      <c r="B210" s="129" t="s">
        <v>35</v>
      </c>
      <c r="C210" s="130"/>
      <c r="D210" s="24" t="e">
        <f>D205/C160</f>
        <v>#DIV/0!</v>
      </c>
    </row>
    <row r="211" spans="2:4" s="34" customFormat="1" ht="18" customHeight="1" thickTop="1">
      <c r="B211" s="131" t="s">
        <v>18</v>
      </c>
      <c r="C211" s="132"/>
      <c r="D211" s="114" t="e">
        <f>((D202*D147*C157)+D203+D204+D205)/C160</f>
        <v>#DIV/0!</v>
      </c>
    </row>
    <row r="212" spans="2:4" s="34" customFormat="1" ht="18">
      <c r="B212" s="63" t="s">
        <v>36</v>
      </c>
      <c r="C212" s="64"/>
      <c r="D212" s="33" t="e">
        <f>((D202*D148*C157)+D203+D204)/C160</f>
        <v>#DIV/0!</v>
      </c>
    </row>
    <row r="213" spans="2:4" s="34" customFormat="1" ht="18">
      <c r="B213" s="63" t="s">
        <v>37</v>
      </c>
      <c r="C213" s="64"/>
      <c r="D213" s="33" t="e">
        <f>((D202*D149*C157)+D203)/C160</f>
        <v>#DIV/0!</v>
      </c>
    </row>
    <row r="214" spans="2:4" s="34" customFormat="1" ht="18">
      <c r="B214" s="63" t="s">
        <v>38</v>
      </c>
      <c r="C214" s="64"/>
      <c r="D214" s="33" t="e">
        <f>((D202*D150*C157)+D204)/C160</f>
        <v>#DIV/0!</v>
      </c>
    </row>
    <row r="215" spans="2:4" s="34" customFormat="1" ht="18.75" thickBot="1">
      <c r="B215" s="65" t="s">
        <v>39</v>
      </c>
      <c r="C215" s="66"/>
      <c r="D215" s="25" t="e">
        <f>((D202*D151*C157)+D205)/C160</f>
        <v>#DIV/0!</v>
      </c>
    </row>
    <row r="216" spans="2:4" s="34" customFormat="1" ht="13.5" thickTop="1">
      <c r="B216" s="115"/>
      <c r="C216" s="117"/>
      <c r="D216" s="116"/>
    </row>
    <row r="217" spans="2:4" s="34" customFormat="1" ht="13.5" thickBot="1">
      <c r="B217" s="115"/>
      <c r="C217" s="118"/>
      <c r="D217" s="116"/>
    </row>
    <row r="218" spans="2:4" s="34" customFormat="1" ht="21" thickTop="1">
      <c r="B218" s="20" t="s">
        <v>8</v>
      </c>
      <c r="C218" s="161">
        <f>C154+1</f>
        <v>4</v>
      </c>
      <c r="D218" s="162"/>
    </row>
    <row r="219" spans="2:4" s="34" customFormat="1" ht="14.25" customHeight="1">
      <c r="B219" s="21"/>
      <c r="C219" s="11" t="s">
        <v>11</v>
      </c>
      <c r="D219" s="71" t="s">
        <v>12</v>
      </c>
    </row>
    <row r="220" spans="2:4" s="34" customFormat="1" ht="12.75">
      <c r="B220" s="94" t="s">
        <v>4</v>
      </c>
      <c r="C220" s="12"/>
      <c r="D220" s="73" t="s">
        <v>22</v>
      </c>
    </row>
    <row r="221" spans="2:4" s="34" customFormat="1" ht="12.75">
      <c r="B221" s="94" t="s">
        <v>19</v>
      </c>
      <c r="C221" s="13"/>
      <c r="D221" s="73" t="s">
        <v>23</v>
      </c>
    </row>
    <row r="222" spans="2:4" s="34" customFormat="1" ht="12.75">
      <c r="B222" s="94" t="s">
        <v>5</v>
      </c>
      <c r="C222" s="12">
        <f>C220*C221</f>
        <v>0</v>
      </c>
      <c r="D222" s="73" t="s">
        <v>22</v>
      </c>
    </row>
    <row r="223" spans="2:4" s="34" customFormat="1" ht="14.25">
      <c r="B223" s="94" t="s">
        <v>20</v>
      </c>
      <c r="C223" s="14"/>
      <c r="D223" s="72"/>
    </row>
    <row r="224" spans="2:4" s="34" customFormat="1" ht="12.75">
      <c r="B224" s="94" t="s">
        <v>42</v>
      </c>
      <c r="C224" s="12"/>
      <c r="D224" s="73" t="s">
        <v>22</v>
      </c>
    </row>
    <row r="225" spans="2:4" s="34" customFormat="1" ht="13.5" thickBot="1">
      <c r="B225" s="96" t="s">
        <v>21</v>
      </c>
      <c r="C225" s="15"/>
      <c r="D225" s="85" t="s">
        <v>23</v>
      </c>
    </row>
    <row r="226" spans="2:4" s="34" customFormat="1" ht="13.5" thickBot="1">
      <c r="B226" s="87"/>
      <c r="C226" s="86"/>
      <c r="D226" s="88"/>
    </row>
    <row r="227" spans="2:4" s="34" customFormat="1" ht="30" customHeight="1" thickBot="1">
      <c r="B227" s="107" t="s">
        <v>10</v>
      </c>
      <c r="C227" s="108" t="s">
        <v>13</v>
      </c>
      <c r="D227" s="109" t="s">
        <v>12</v>
      </c>
    </row>
    <row r="228" spans="2:4" s="34" customFormat="1" ht="12.75">
      <c r="B228" s="37" t="s">
        <v>15</v>
      </c>
      <c r="C228" s="76"/>
      <c r="D228" s="90"/>
    </row>
    <row r="229" spans="2:4" s="34" customFormat="1" ht="12.75">
      <c r="B229" s="35" t="s">
        <v>44</v>
      </c>
      <c r="C229" s="77"/>
      <c r="D229" s="91" t="s">
        <v>22</v>
      </c>
    </row>
    <row r="230" spans="2:4" s="34" customFormat="1" ht="12.75">
      <c r="B230" s="35"/>
      <c r="C230" s="77"/>
      <c r="D230" s="91" t="s">
        <v>22</v>
      </c>
    </row>
    <row r="231" spans="2:4" s="34" customFormat="1" ht="12.75">
      <c r="B231" s="35"/>
      <c r="C231" s="77"/>
      <c r="D231" s="91"/>
    </row>
    <row r="232" spans="2:4" s="34" customFormat="1" ht="12.75">
      <c r="B232" s="35"/>
      <c r="C232" s="77"/>
      <c r="D232" s="91" t="s">
        <v>22</v>
      </c>
    </row>
    <row r="233" spans="2:4" s="34" customFormat="1" ht="12.75">
      <c r="B233" s="35"/>
      <c r="C233" s="77"/>
      <c r="D233" s="91" t="s">
        <v>22</v>
      </c>
    </row>
    <row r="234" spans="2:4" s="34" customFormat="1" ht="12.75">
      <c r="B234" s="39" t="s">
        <v>16</v>
      </c>
      <c r="C234" s="78"/>
      <c r="D234" s="92"/>
    </row>
    <row r="235" spans="2:4" s="34" customFormat="1" ht="12.75">
      <c r="B235" s="35"/>
      <c r="C235" s="79"/>
      <c r="D235" s="91" t="s">
        <v>22</v>
      </c>
    </row>
    <row r="236" spans="2:4" s="34" customFormat="1" ht="12.75">
      <c r="B236" s="35"/>
      <c r="C236" s="79"/>
      <c r="D236" s="91" t="s">
        <v>22</v>
      </c>
    </row>
    <row r="237" spans="2:4" s="34" customFormat="1" ht="12.75">
      <c r="B237" s="35"/>
      <c r="C237" s="79"/>
      <c r="D237" s="91" t="s">
        <v>22</v>
      </c>
    </row>
    <row r="238" spans="2:4" s="34" customFormat="1" ht="12.75">
      <c r="B238" s="35"/>
      <c r="C238" s="79"/>
      <c r="D238" s="91" t="s">
        <v>22</v>
      </c>
    </row>
    <row r="239" spans="2:4" s="34" customFormat="1" ht="12.75">
      <c r="B239" s="35"/>
      <c r="C239" s="79"/>
      <c r="D239" s="91" t="s">
        <v>22</v>
      </c>
    </row>
    <row r="240" spans="2:4" s="34" customFormat="1" ht="12.75">
      <c r="B240" s="35"/>
      <c r="C240" s="79"/>
      <c r="D240" s="91" t="s">
        <v>22</v>
      </c>
    </row>
    <row r="241" spans="2:4" s="34" customFormat="1" ht="12.75">
      <c r="B241" s="35"/>
      <c r="C241" s="79"/>
      <c r="D241" s="91" t="s">
        <v>22</v>
      </c>
    </row>
    <row r="242" spans="2:4" s="34" customFormat="1" ht="12.75">
      <c r="B242" s="35"/>
      <c r="C242" s="79"/>
      <c r="D242" s="91" t="s">
        <v>22</v>
      </c>
    </row>
    <row r="243" spans="2:4" s="34" customFormat="1" ht="12.75">
      <c r="B243" s="35"/>
      <c r="C243" s="79"/>
      <c r="D243" s="91" t="s">
        <v>22</v>
      </c>
    </row>
    <row r="244" spans="2:4" s="34" customFormat="1" ht="12.75">
      <c r="B244" s="39" t="s">
        <v>14</v>
      </c>
      <c r="C244" s="80"/>
      <c r="D244" s="92"/>
    </row>
    <row r="245" spans="2:4" s="34" customFormat="1" ht="12.75">
      <c r="B245" s="35"/>
      <c r="C245" s="81"/>
      <c r="D245" s="91" t="s">
        <v>22</v>
      </c>
    </row>
    <row r="246" spans="2:4" s="34" customFormat="1" ht="12.75">
      <c r="B246" s="35"/>
      <c r="C246" s="81"/>
      <c r="D246" s="91" t="s">
        <v>22</v>
      </c>
    </row>
    <row r="247" spans="2:4" s="34" customFormat="1" ht="12.75">
      <c r="B247" s="35"/>
      <c r="C247" s="81"/>
      <c r="D247" s="91" t="s">
        <v>22</v>
      </c>
    </row>
    <row r="248" spans="2:4" s="34" customFormat="1" ht="12.75">
      <c r="B248" s="35"/>
      <c r="C248" s="81"/>
      <c r="D248" s="91" t="s">
        <v>22</v>
      </c>
    </row>
    <row r="249" spans="2:4" s="34" customFormat="1" ht="12.75">
      <c r="B249" s="35"/>
      <c r="C249" s="81"/>
      <c r="D249" s="91" t="s">
        <v>22</v>
      </c>
    </row>
    <row r="250" spans="2:4" s="34" customFormat="1" ht="12.75">
      <c r="B250" s="35"/>
      <c r="C250" s="81"/>
      <c r="D250" s="91" t="s">
        <v>22</v>
      </c>
    </row>
    <row r="251" spans="2:4" s="34" customFormat="1" ht="12.75">
      <c r="B251" s="35"/>
      <c r="C251" s="81"/>
      <c r="D251" s="91" t="s">
        <v>22</v>
      </c>
    </row>
    <row r="252" spans="2:4" s="34" customFormat="1" ht="12.75">
      <c r="B252" s="35"/>
      <c r="C252" s="81"/>
      <c r="D252" s="91" t="s">
        <v>22</v>
      </c>
    </row>
    <row r="253" spans="2:4" s="34" customFormat="1" ht="12.75">
      <c r="B253" s="35"/>
      <c r="C253" s="81"/>
      <c r="D253" s="91" t="s">
        <v>22</v>
      </c>
    </row>
    <row r="254" spans="2:4" s="34" customFormat="1" ht="12.75">
      <c r="B254" s="39" t="s">
        <v>17</v>
      </c>
      <c r="C254" s="78"/>
      <c r="D254" s="92"/>
    </row>
    <row r="255" spans="2:4" s="34" customFormat="1" ht="12.75">
      <c r="B255" s="47"/>
      <c r="C255" s="82"/>
      <c r="D255" s="91" t="s">
        <v>22</v>
      </c>
    </row>
    <row r="256" spans="2:4" s="34" customFormat="1" ht="12.75">
      <c r="B256" s="47"/>
      <c r="C256" s="82"/>
      <c r="D256" s="91" t="s">
        <v>22</v>
      </c>
    </row>
    <row r="257" spans="2:4" s="34" customFormat="1" ht="12.75">
      <c r="B257" s="47"/>
      <c r="C257" s="82"/>
      <c r="D257" s="91" t="s">
        <v>22</v>
      </c>
    </row>
    <row r="258" spans="2:4" s="34" customFormat="1" ht="12.75">
      <c r="B258" s="47"/>
      <c r="C258" s="82"/>
      <c r="D258" s="91" t="s">
        <v>22</v>
      </c>
    </row>
    <row r="259" spans="2:4" s="34" customFormat="1" ht="12.75">
      <c r="B259" s="47"/>
      <c r="C259" s="82"/>
      <c r="D259" s="91" t="s">
        <v>22</v>
      </c>
    </row>
    <row r="260" spans="2:4" s="34" customFormat="1" ht="12.75">
      <c r="B260" s="47"/>
      <c r="C260" s="82"/>
      <c r="D260" s="91" t="s">
        <v>22</v>
      </c>
    </row>
    <row r="261" spans="2:4" s="34" customFormat="1" ht="12.75">
      <c r="B261" s="47"/>
      <c r="C261" s="82"/>
      <c r="D261" s="91" t="s">
        <v>22</v>
      </c>
    </row>
    <row r="262" spans="2:4" s="34" customFormat="1" ht="12.75">
      <c r="B262" s="47"/>
      <c r="C262" s="82"/>
      <c r="D262" s="91" t="s">
        <v>22</v>
      </c>
    </row>
    <row r="263" spans="2:4" s="34" customFormat="1" ht="13.5" thickBot="1">
      <c r="B263" s="49"/>
      <c r="C263" s="83"/>
      <c r="D263" s="93" t="s">
        <v>22</v>
      </c>
    </row>
    <row r="264" spans="2:4" s="34" customFormat="1" ht="13.5" thickBot="1">
      <c r="B264" s="98"/>
      <c r="C264" s="97"/>
      <c r="D264" s="99"/>
    </row>
    <row r="265" spans="2:4" s="34" customFormat="1" ht="21" thickBot="1">
      <c r="B265" s="158" t="s">
        <v>7</v>
      </c>
      <c r="C265" s="159"/>
      <c r="D265" s="160"/>
    </row>
    <row r="266" spans="2:4" s="34" customFormat="1" ht="12.75">
      <c r="B266" s="67" t="s">
        <v>0</v>
      </c>
      <c r="C266" s="68"/>
      <c r="D266" s="22">
        <f>SUM(C229:C233)</f>
        <v>0</v>
      </c>
    </row>
    <row r="267" spans="2:4" s="34" customFormat="1" ht="12.75">
      <c r="B267" s="69" t="s">
        <v>1</v>
      </c>
      <c r="C267" s="70"/>
      <c r="D267" s="23">
        <f>SUM(C235:C243)</f>
        <v>0</v>
      </c>
    </row>
    <row r="268" spans="2:4" s="34" customFormat="1" ht="12.75">
      <c r="B268" s="69" t="s">
        <v>2</v>
      </c>
      <c r="C268" s="70"/>
      <c r="D268" s="23">
        <f>SUM(C245:C253)</f>
        <v>0</v>
      </c>
    </row>
    <row r="269" spans="2:4" s="34" customFormat="1" ht="13.5" thickBot="1">
      <c r="B269" s="110" t="s">
        <v>3</v>
      </c>
      <c r="C269" s="111"/>
      <c r="D269" s="31">
        <f>SUM(C255:C263)</f>
        <v>0</v>
      </c>
    </row>
    <row r="270" spans="2:4" s="34" customFormat="1" ht="18.75" thickTop="1">
      <c r="B270" s="127" t="s">
        <v>9</v>
      </c>
      <c r="C270" s="128"/>
      <c r="D270" s="112" t="e">
        <f>(D266+D267+D268+D269)/C224</f>
        <v>#DIV/0!</v>
      </c>
    </row>
    <row r="271" spans="2:4" s="34" customFormat="1" ht="18">
      <c r="B271" s="59" t="s">
        <v>32</v>
      </c>
      <c r="C271" s="60"/>
      <c r="D271" s="32" t="e">
        <f>(D266+D267+D268)/C224</f>
        <v>#DIV/0!</v>
      </c>
    </row>
    <row r="272" spans="2:4" s="34" customFormat="1" ht="18">
      <c r="B272" s="59" t="s">
        <v>33</v>
      </c>
      <c r="C272" s="60"/>
      <c r="D272" s="32" t="e">
        <f>(D266+D267)/C224</f>
        <v>#DIV/0!</v>
      </c>
    </row>
    <row r="273" spans="2:4" s="34" customFormat="1" ht="18">
      <c r="B273" s="59" t="s">
        <v>34</v>
      </c>
      <c r="C273" s="60"/>
      <c r="D273" s="32" t="e">
        <f>D268/C224</f>
        <v>#DIV/0!</v>
      </c>
    </row>
    <row r="274" spans="2:4" s="34" customFormat="1" ht="18.75" thickBot="1">
      <c r="B274" s="129" t="s">
        <v>35</v>
      </c>
      <c r="C274" s="130"/>
      <c r="D274" s="24" t="e">
        <f>D269/C224</f>
        <v>#DIV/0!</v>
      </c>
    </row>
    <row r="275" spans="2:4" s="34" customFormat="1" ht="18.75" thickTop="1">
      <c r="B275" s="131" t="s">
        <v>18</v>
      </c>
      <c r="C275" s="132"/>
      <c r="D275" s="114" t="e">
        <f>((D266*D211*C221)+D267+D268+D269)/C224</f>
        <v>#DIV/0!</v>
      </c>
    </row>
    <row r="276" spans="2:4" s="34" customFormat="1" ht="18">
      <c r="B276" s="63" t="s">
        <v>36</v>
      </c>
      <c r="C276" s="64"/>
      <c r="D276" s="33" t="e">
        <f>((D266*D212*C221)+D267+D268)/C224</f>
        <v>#DIV/0!</v>
      </c>
    </row>
    <row r="277" spans="2:4" s="34" customFormat="1" ht="18">
      <c r="B277" s="63" t="s">
        <v>37</v>
      </c>
      <c r="C277" s="64"/>
      <c r="D277" s="33" t="e">
        <f>((D266*D213*C221)+D267)/C224</f>
        <v>#DIV/0!</v>
      </c>
    </row>
    <row r="278" spans="2:4" s="34" customFormat="1" ht="18">
      <c r="B278" s="63" t="s">
        <v>38</v>
      </c>
      <c r="C278" s="64"/>
      <c r="D278" s="33" t="e">
        <f>((D266*D214*C221)+D268)/C224</f>
        <v>#DIV/0!</v>
      </c>
    </row>
    <row r="279" spans="2:4" s="34" customFormat="1" ht="18.75" thickBot="1">
      <c r="B279" s="65" t="s">
        <v>39</v>
      </c>
      <c r="C279" s="66"/>
      <c r="D279" s="25" t="e">
        <f>((D266*D215*C221)+D269)/C224</f>
        <v>#DIV/0!</v>
      </c>
    </row>
    <row r="280" spans="2:4" s="34" customFormat="1" ht="18" customHeight="1" thickTop="1">
      <c r="B280" s="1"/>
      <c r="C280" s="1"/>
      <c r="D280" s="1"/>
    </row>
    <row r="281" spans="2:4" s="34" customFormat="1" ht="15.75" thickBot="1">
      <c r="B281" s="123"/>
      <c r="C281" s="124"/>
      <c r="D281" s="125"/>
    </row>
    <row r="282" spans="2:4" s="34" customFormat="1" ht="21" thickTop="1">
      <c r="B282" s="20" t="s">
        <v>8</v>
      </c>
      <c r="C282" s="161">
        <f>C218+1</f>
        <v>5</v>
      </c>
      <c r="D282" s="162"/>
    </row>
    <row r="283" spans="2:4" s="34" customFormat="1" ht="12.75">
      <c r="B283" s="21"/>
      <c r="C283" s="11" t="s">
        <v>11</v>
      </c>
      <c r="D283" s="71" t="s">
        <v>12</v>
      </c>
    </row>
    <row r="284" spans="2:4" s="34" customFormat="1" ht="12.75">
      <c r="B284" s="94" t="s">
        <v>4</v>
      </c>
      <c r="C284" s="12"/>
      <c r="D284" s="73" t="s">
        <v>22</v>
      </c>
    </row>
    <row r="285" spans="2:4" s="34" customFormat="1" ht="12.75">
      <c r="B285" s="94" t="s">
        <v>19</v>
      </c>
      <c r="C285" s="13"/>
      <c r="D285" s="73" t="s">
        <v>23</v>
      </c>
    </row>
    <row r="286" spans="2:4" s="34" customFormat="1" ht="12.75">
      <c r="B286" s="94" t="s">
        <v>5</v>
      </c>
      <c r="C286" s="12">
        <f>C284*C285</f>
        <v>0</v>
      </c>
      <c r="D286" s="73" t="s">
        <v>22</v>
      </c>
    </row>
    <row r="287" spans="2:4" s="34" customFormat="1" ht="14.25">
      <c r="B287" s="94" t="s">
        <v>20</v>
      </c>
      <c r="C287" s="14"/>
      <c r="D287" s="72"/>
    </row>
    <row r="288" spans="2:4" s="34" customFormat="1" ht="12.75">
      <c r="B288" s="94" t="s">
        <v>42</v>
      </c>
      <c r="C288" s="12"/>
      <c r="D288" s="73" t="s">
        <v>22</v>
      </c>
    </row>
    <row r="289" spans="2:4" s="34" customFormat="1" ht="13.5" thickBot="1">
      <c r="B289" s="96" t="s">
        <v>21</v>
      </c>
      <c r="C289" s="15"/>
      <c r="D289" s="85" t="s">
        <v>23</v>
      </c>
    </row>
    <row r="290" spans="2:4" s="34" customFormat="1" ht="13.5" thickBot="1">
      <c r="B290" s="87"/>
      <c r="C290" s="86"/>
      <c r="D290" s="88"/>
    </row>
    <row r="291" spans="2:4" s="34" customFormat="1" ht="26.25" customHeight="1" thickBot="1">
      <c r="B291" s="107" t="s">
        <v>10</v>
      </c>
      <c r="C291" s="108" t="s">
        <v>13</v>
      </c>
      <c r="D291" s="109" t="s">
        <v>12</v>
      </c>
    </row>
    <row r="292" spans="2:4" s="34" customFormat="1" ht="12.75">
      <c r="B292" s="37" t="s">
        <v>15</v>
      </c>
      <c r="C292" s="76"/>
      <c r="D292" s="90"/>
    </row>
    <row r="293" spans="2:4" s="34" customFormat="1" ht="12.75">
      <c r="B293" s="35" t="s">
        <v>44</v>
      </c>
      <c r="C293" s="77"/>
      <c r="D293" s="91" t="s">
        <v>22</v>
      </c>
    </row>
    <row r="294" spans="2:4" s="34" customFormat="1" ht="12.75">
      <c r="B294" s="35"/>
      <c r="C294" s="77"/>
      <c r="D294" s="91" t="s">
        <v>22</v>
      </c>
    </row>
    <row r="295" spans="2:4" s="34" customFormat="1" ht="12.75">
      <c r="B295" s="35"/>
      <c r="C295" s="77"/>
      <c r="D295" s="91"/>
    </row>
    <row r="296" spans="2:4" s="34" customFormat="1" ht="12.75">
      <c r="B296" s="35"/>
      <c r="C296" s="77"/>
      <c r="D296" s="91" t="s">
        <v>22</v>
      </c>
    </row>
    <row r="297" spans="2:4" s="34" customFormat="1" ht="12.75">
      <c r="B297" s="35"/>
      <c r="C297" s="77"/>
      <c r="D297" s="91" t="s">
        <v>22</v>
      </c>
    </row>
    <row r="298" spans="2:4" s="34" customFormat="1" ht="12.75">
      <c r="B298" s="39" t="s">
        <v>16</v>
      </c>
      <c r="C298" s="78"/>
      <c r="D298" s="92"/>
    </row>
    <row r="299" spans="2:4" s="34" customFormat="1" ht="12.75">
      <c r="B299" s="35"/>
      <c r="C299" s="79"/>
      <c r="D299" s="91" t="s">
        <v>22</v>
      </c>
    </row>
    <row r="300" spans="2:4" s="34" customFormat="1" ht="12.75">
      <c r="B300" s="35"/>
      <c r="C300" s="79"/>
      <c r="D300" s="91" t="s">
        <v>22</v>
      </c>
    </row>
    <row r="301" spans="2:4" s="34" customFormat="1" ht="12.75">
      <c r="B301" s="35"/>
      <c r="C301" s="79"/>
      <c r="D301" s="91" t="s">
        <v>22</v>
      </c>
    </row>
    <row r="302" spans="2:4" s="34" customFormat="1" ht="12.75">
      <c r="B302" s="35"/>
      <c r="C302" s="79"/>
      <c r="D302" s="91" t="s">
        <v>22</v>
      </c>
    </row>
    <row r="303" spans="2:4" s="34" customFormat="1" ht="12.75">
      <c r="B303" s="35"/>
      <c r="C303" s="79"/>
      <c r="D303" s="91" t="s">
        <v>22</v>
      </c>
    </row>
    <row r="304" spans="2:4" s="34" customFormat="1" ht="12.75">
      <c r="B304" s="35"/>
      <c r="C304" s="79"/>
      <c r="D304" s="91" t="s">
        <v>22</v>
      </c>
    </row>
    <row r="305" spans="2:4" s="34" customFormat="1" ht="12.75">
      <c r="B305" s="35"/>
      <c r="C305" s="79"/>
      <c r="D305" s="91" t="s">
        <v>22</v>
      </c>
    </row>
    <row r="306" spans="2:4" s="34" customFormat="1" ht="12.75">
      <c r="B306" s="35"/>
      <c r="C306" s="79"/>
      <c r="D306" s="91" t="s">
        <v>22</v>
      </c>
    </row>
    <row r="307" spans="2:4" s="34" customFormat="1" ht="12.75">
      <c r="B307" s="35"/>
      <c r="C307" s="79"/>
      <c r="D307" s="91" t="s">
        <v>22</v>
      </c>
    </row>
    <row r="308" spans="2:4" s="34" customFormat="1" ht="12.75">
      <c r="B308" s="39" t="s">
        <v>14</v>
      </c>
      <c r="C308" s="80"/>
      <c r="D308" s="92"/>
    </row>
    <row r="309" spans="2:4" s="34" customFormat="1" ht="12.75">
      <c r="B309" s="35"/>
      <c r="C309" s="81"/>
      <c r="D309" s="91" t="s">
        <v>22</v>
      </c>
    </row>
    <row r="310" spans="2:4" s="34" customFormat="1" ht="12.75">
      <c r="B310" s="35"/>
      <c r="C310" s="81"/>
      <c r="D310" s="91" t="s">
        <v>22</v>
      </c>
    </row>
    <row r="311" spans="2:4" s="34" customFormat="1" ht="12.75">
      <c r="B311" s="35"/>
      <c r="C311" s="81"/>
      <c r="D311" s="91" t="s">
        <v>22</v>
      </c>
    </row>
    <row r="312" spans="2:4" s="34" customFormat="1" ht="12.75">
      <c r="B312" s="35"/>
      <c r="C312" s="81"/>
      <c r="D312" s="91" t="s">
        <v>22</v>
      </c>
    </row>
    <row r="313" spans="2:4" s="34" customFormat="1" ht="12.75">
      <c r="B313" s="35"/>
      <c r="C313" s="81"/>
      <c r="D313" s="91" t="s">
        <v>22</v>
      </c>
    </row>
    <row r="314" spans="2:4" s="34" customFormat="1" ht="12.75">
      <c r="B314" s="35"/>
      <c r="C314" s="81"/>
      <c r="D314" s="91" t="s">
        <v>22</v>
      </c>
    </row>
    <row r="315" spans="2:4" s="34" customFormat="1" ht="12.75">
      <c r="B315" s="35"/>
      <c r="C315" s="81"/>
      <c r="D315" s="91" t="s">
        <v>22</v>
      </c>
    </row>
    <row r="316" spans="2:4" s="34" customFormat="1" ht="12.75">
      <c r="B316" s="35"/>
      <c r="C316" s="81"/>
      <c r="D316" s="91" t="s">
        <v>22</v>
      </c>
    </row>
    <row r="317" spans="2:4" s="34" customFormat="1" ht="12.75">
      <c r="B317" s="35"/>
      <c r="C317" s="81"/>
      <c r="D317" s="91" t="s">
        <v>22</v>
      </c>
    </row>
    <row r="318" spans="2:4" s="34" customFormat="1" ht="12.75">
      <c r="B318" s="39" t="s">
        <v>17</v>
      </c>
      <c r="C318" s="78"/>
      <c r="D318" s="92"/>
    </row>
    <row r="319" spans="2:4" s="34" customFormat="1" ht="12.75">
      <c r="B319" s="47"/>
      <c r="C319" s="82"/>
      <c r="D319" s="91" t="s">
        <v>22</v>
      </c>
    </row>
    <row r="320" spans="2:4" s="34" customFormat="1" ht="12.75">
      <c r="B320" s="47"/>
      <c r="C320" s="82"/>
      <c r="D320" s="91" t="s">
        <v>22</v>
      </c>
    </row>
    <row r="321" spans="2:4" s="34" customFormat="1" ht="12.75">
      <c r="B321" s="47"/>
      <c r="C321" s="82"/>
      <c r="D321" s="91" t="s">
        <v>22</v>
      </c>
    </row>
    <row r="322" spans="2:4" s="34" customFormat="1" ht="12.75">
      <c r="B322" s="47"/>
      <c r="C322" s="82"/>
      <c r="D322" s="91" t="s">
        <v>22</v>
      </c>
    </row>
    <row r="323" spans="2:4" s="34" customFormat="1" ht="12.75">
      <c r="B323" s="47"/>
      <c r="C323" s="82"/>
      <c r="D323" s="91" t="s">
        <v>22</v>
      </c>
    </row>
    <row r="324" spans="2:4" s="34" customFormat="1" ht="12.75">
      <c r="B324" s="47"/>
      <c r="C324" s="82"/>
      <c r="D324" s="91" t="s">
        <v>22</v>
      </c>
    </row>
    <row r="325" spans="2:4" s="34" customFormat="1" ht="12.75">
      <c r="B325" s="47"/>
      <c r="C325" s="82"/>
      <c r="D325" s="91" t="s">
        <v>22</v>
      </c>
    </row>
    <row r="326" spans="2:4" s="34" customFormat="1" ht="12.75">
      <c r="B326" s="47"/>
      <c r="C326" s="82"/>
      <c r="D326" s="91" t="s">
        <v>22</v>
      </c>
    </row>
    <row r="327" spans="2:4" s="34" customFormat="1" ht="14.25" customHeight="1" thickBot="1">
      <c r="B327" s="49"/>
      <c r="C327" s="83"/>
      <c r="D327" s="93" t="s">
        <v>22</v>
      </c>
    </row>
    <row r="328" spans="2:4" s="34" customFormat="1" ht="13.5" thickBot="1">
      <c r="B328" s="98"/>
      <c r="C328" s="97"/>
      <c r="D328" s="99"/>
    </row>
    <row r="329" spans="2:4" s="34" customFormat="1" ht="21" thickBot="1">
      <c r="B329" s="158" t="s">
        <v>7</v>
      </c>
      <c r="C329" s="159"/>
      <c r="D329" s="160"/>
    </row>
    <row r="330" spans="2:4" s="34" customFormat="1" ht="12.75">
      <c r="B330" s="67" t="s">
        <v>0</v>
      </c>
      <c r="C330" s="68"/>
      <c r="D330" s="22">
        <f>SUM(C293:C297)</f>
        <v>0</v>
      </c>
    </row>
    <row r="331" spans="2:4" s="34" customFormat="1" ht="12.75">
      <c r="B331" s="69" t="s">
        <v>1</v>
      </c>
      <c r="C331" s="70"/>
      <c r="D331" s="23">
        <f>SUM(C299:C307)</f>
        <v>0</v>
      </c>
    </row>
    <row r="332" spans="2:4" s="34" customFormat="1" ht="12.75">
      <c r="B332" s="69" t="s">
        <v>2</v>
      </c>
      <c r="C332" s="70"/>
      <c r="D332" s="23">
        <f>SUM(C309:C317)</f>
        <v>0</v>
      </c>
    </row>
    <row r="333" spans="2:4" s="34" customFormat="1" ht="13.5" thickBot="1">
      <c r="B333" s="110" t="s">
        <v>3</v>
      </c>
      <c r="C333" s="111"/>
      <c r="D333" s="31">
        <f>SUM(C319:C327)</f>
        <v>0</v>
      </c>
    </row>
    <row r="334" spans="2:4" s="34" customFormat="1" ht="18.75" thickTop="1">
      <c r="B334" s="127" t="s">
        <v>9</v>
      </c>
      <c r="C334" s="128"/>
      <c r="D334" s="112" t="e">
        <f>(D330+D331+D332+D333)/C288</f>
        <v>#DIV/0!</v>
      </c>
    </row>
    <row r="335" spans="2:4" s="34" customFormat="1" ht="18">
      <c r="B335" s="59" t="s">
        <v>32</v>
      </c>
      <c r="C335" s="60"/>
      <c r="D335" s="32" t="e">
        <f>(D330+D331+D332)/C288</f>
        <v>#DIV/0!</v>
      </c>
    </row>
    <row r="336" spans="2:4" s="34" customFormat="1" ht="18">
      <c r="B336" s="59" t="s">
        <v>33</v>
      </c>
      <c r="C336" s="60"/>
      <c r="D336" s="32" t="e">
        <f>(D330+D331)/C288</f>
        <v>#DIV/0!</v>
      </c>
    </row>
    <row r="337" spans="2:4" s="34" customFormat="1" ht="18">
      <c r="B337" s="59" t="s">
        <v>34</v>
      </c>
      <c r="C337" s="60"/>
      <c r="D337" s="32" t="e">
        <f>D332/C288</f>
        <v>#DIV/0!</v>
      </c>
    </row>
    <row r="338" spans="2:4" s="34" customFormat="1" ht="18.75" thickBot="1">
      <c r="B338" s="129" t="s">
        <v>35</v>
      </c>
      <c r="C338" s="130"/>
      <c r="D338" s="24" t="e">
        <f>D333/C288</f>
        <v>#DIV/0!</v>
      </c>
    </row>
    <row r="339" spans="2:4" s="34" customFormat="1" ht="18.75" thickTop="1">
      <c r="B339" s="131" t="s">
        <v>18</v>
      </c>
      <c r="C339" s="132"/>
      <c r="D339" s="114" t="e">
        <f>((D330*D275*C285)+D331+D332+D333)/C288</f>
        <v>#DIV/0!</v>
      </c>
    </row>
    <row r="340" spans="2:4" s="34" customFormat="1" ht="18">
      <c r="B340" s="63" t="s">
        <v>36</v>
      </c>
      <c r="C340" s="64"/>
      <c r="D340" s="33" t="e">
        <f>((D330*D276*C285)+D331+D332)/C288</f>
        <v>#DIV/0!</v>
      </c>
    </row>
    <row r="341" spans="2:4" s="34" customFormat="1" ht="18">
      <c r="B341" s="63" t="s">
        <v>37</v>
      </c>
      <c r="C341" s="64"/>
      <c r="D341" s="33" t="e">
        <f>((D330*D277*C285)+D331)/C288</f>
        <v>#DIV/0!</v>
      </c>
    </row>
    <row r="342" spans="2:4" s="34" customFormat="1" ht="18">
      <c r="B342" s="63" t="s">
        <v>38</v>
      </c>
      <c r="C342" s="64"/>
      <c r="D342" s="33" t="e">
        <f>((D330*D278*C285)+D332)/C288</f>
        <v>#DIV/0!</v>
      </c>
    </row>
    <row r="343" spans="2:4" s="34" customFormat="1" ht="18.75" thickBot="1">
      <c r="B343" s="65" t="s">
        <v>39</v>
      </c>
      <c r="C343" s="66"/>
      <c r="D343" s="25" t="e">
        <f>((D330*D279*C285)+D333)/C288</f>
        <v>#DIV/0!</v>
      </c>
    </row>
    <row r="344" spans="2:4" s="34" customFormat="1" ht="13.5" thickTop="1">
      <c r="B344" s="119"/>
      <c r="C344" s="120"/>
      <c r="D344" s="116"/>
    </row>
    <row r="345" spans="2:4" s="34" customFormat="1" ht="13.5" thickBot="1">
      <c r="B345" s="119"/>
      <c r="C345" s="120"/>
      <c r="D345" s="116"/>
    </row>
    <row r="346" spans="2:4" s="34" customFormat="1" ht="21" thickTop="1">
      <c r="B346" s="20" t="s">
        <v>8</v>
      </c>
      <c r="C346" s="161">
        <f>C282+1</f>
        <v>6</v>
      </c>
      <c r="D346" s="162"/>
    </row>
    <row r="347" spans="2:4" s="34" customFormat="1" ht="12.75">
      <c r="B347" s="21"/>
      <c r="C347" s="11" t="s">
        <v>11</v>
      </c>
      <c r="D347" s="71" t="s">
        <v>12</v>
      </c>
    </row>
    <row r="348" spans="2:4" s="34" customFormat="1" ht="12.75">
      <c r="B348" s="94" t="s">
        <v>4</v>
      </c>
      <c r="C348" s="12"/>
      <c r="D348" s="73" t="s">
        <v>22</v>
      </c>
    </row>
    <row r="349" spans="2:4" s="34" customFormat="1" ht="12.75">
      <c r="B349" s="94" t="s">
        <v>19</v>
      </c>
      <c r="C349" s="13"/>
      <c r="D349" s="73" t="s">
        <v>23</v>
      </c>
    </row>
    <row r="350" spans="2:4" s="34" customFormat="1" ht="12.75">
      <c r="B350" s="94" t="s">
        <v>5</v>
      </c>
      <c r="C350" s="12">
        <f>C348*C349</f>
        <v>0</v>
      </c>
      <c r="D350" s="73" t="s">
        <v>22</v>
      </c>
    </row>
    <row r="351" spans="2:4" s="34" customFormat="1" ht="14.25">
      <c r="B351" s="94" t="s">
        <v>20</v>
      </c>
      <c r="C351" s="14"/>
      <c r="D351" s="72"/>
    </row>
    <row r="352" spans="2:4" s="34" customFormat="1" ht="12.75">
      <c r="B352" s="94" t="s">
        <v>42</v>
      </c>
      <c r="C352" s="12"/>
      <c r="D352" s="73" t="s">
        <v>22</v>
      </c>
    </row>
    <row r="353" spans="2:4" s="34" customFormat="1" ht="13.5" thickBot="1">
      <c r="B353" s="96" t="s">
        <v>21</v>
      </c>
      <c r="C353" s="15"/>
      <c r="D353" s="85" t="s">
        <v>23</v>
      </c>
    </row>
    <row r="354" spans="2:4" s="34" customFormat="1" ht="13.5" thickBot="1">
      <c r="B354" s="87"/>
      <c r="C354" s="86"/>
      <c r="D354" s="88"/>
    </row>
    <row r="355" spans="2:4" s="34" customFormat="1" ht="30.75" thickBot="1">
      <c r="B355" s="107" t="s">
        <v>10</v>
      </c>
      <c r="C355" s="108" t="s">
        <v>13</v>
      </c>
      <c r="D355" s="109" t="s">
        <v>12</v>
      </c>
    </row>
    <row r="356" spans="2:4" s="34" customFormat="1" ht="12.75">
      <c r="B356" s="37" t="s">
        <v>15</v>
      </c>
      <c r="C356" s="76"/>
      <c r="D356" s="90"/>
    </row>
    <row r="357" spans="2:4" s="34" customFormat="1" ht="12.75">
      <c r="B357" s="35" t="s">
        <v>44</v>
      </c>
      <c r="C357" s="77"/>
      <c r="D357" s="91" t="s">
        <v>22</v>
      </c>
    </row>
    <row r="358" spans="2:4" s="34" customFormat="1" ht="12.75">
      <c r="B358" s="35"/>
      <c r="C358" s="77"/>
      <c r="D358" s="91" t="s">
        <v>22</v>
      </c>
    </row>
    <row r="359" spans="2:4" s="34" customFormat="1" ht="12.75">
      <c r="B359" s="35"/>
      <c r="C359" s="77"/>
      <c r="D359" s="91"/>
    </row>
    <row r="360" spans="2:4" s="34" customFormat="1" ht="12.75">
      <c r="B360" s="35"/>
      <c r="C360" s="77"/>
      <c r="D360" s="91" t="s">
        <v>22</v>
      </c>
    </row>
    <row r="361" spans="2:4" s="34" customFormat="1" ht="12.75">
      <c r="B361" s="35"/>
      <c r="C361" s="77"/>
      <c r="D361" s="91" t="s">
        <v>22</v>
      </c>
    </row>
    <row r="362" spans="2:4" s="34" customFormat="1" ht="12.75">
      <c r="B362" s="39" t="s">
        <v>16</v>
      </c>
      <c r="C362" s="78"/>
      <c r="D362" s="92"/>
    </row>
    <row r="363" spans="2:4" s="34" customFormat="1" ht="12.75">
      <c r="B363" s="35"/>
      <c r="C363" s="79"/>
      <c r="D363" s="91" t="s">
        <v>22</v>
      </c>
    </row>
    <row r="364" spans="2:4" s="34" customFormat="1" ht="12.75">
      <c r="B364" s="35"/>
      <c r="C364" s="79"/>
      <c r="D364" s="91" t="s">
        <v>22</v>
      </c>
    </row>
    <row r="365" spans="2:4" s="34" customFormat="1" ht="12.75">
      <c r="B365" s="35"/>
      <c r="C365" s="79"/>
      <c r="D365" s="91" t="s">
        <v>22</v>
      </c>
    </row>
    <row r="366" spans="2:4" s="34" customFormat="1" ht="12.75">
      <c r="B366" s="35"/>
      <c r="C366" s="79"/>
      <c r="D366" s="91" t="s">
        <v>22</v>
      </c>
    </row>
    <row r="367" spans="2:4" s="34" customFormat="1" ht="12.75">
      <c r="B367" s="35"/>
      <c r="C367" s="79"/>
      <c r="D367" s="91" t="s">
        <v>22</v>
      </c>
    </row>
    <row r="368" spans="2:4" s="34" customFormat="1" ht="12.75">
      <c r="B368" s="35"/>
      <c r="C368" s="79"/>
      <c r="D368" s="91" t="s">
        <v>22</v>
      </c>
    </row>
    <row r="369" spans="2:4" s="34" customFormat="1" ht="12.75">
      <c r="B369" s="35"/>
      <c r="C369" s="79"/>
      <c r="D369" s="91" t="s">
        <v>22</v>
      </c>
    </row>
    <row r="370" spans="2:4" s="34" customFormat="1" ht="12.75">
      <c r="B370" s="35"/>
      <c r="C370" s="79"/>
      <c r="D370" s="91" t="s">
        <v>22</v>
      </c>
    </row>
    <row r="371" spans="2:4" s="34" customFormat="1" ht="12.75">
      <c r="B371" s="35"/>
      <c r="C371" s="79"/>
      <c r="D371" s="91" t="s">
        <v>22</v>
      </c>
    </row>
    <row r="372" spans="2:4" s="34" customFormat="1" ht="12.75">
      <c r="B372" s="39" t="s">
        <v>14</v>
      </c>
      <c r="C372" s="80"/>
      <c r="D372" s="92"/>
    </row>
    <row r="373" spans="2:4" s="34" customFormat="1" ht="12.75">
      <c r="B373" s="35"/>
      <c r="C373" s="81"/>
      <c r="D373" s="91" t="s">
        <v>22</v>
      </c>
    </row>
    <row r="374" spans="2:4" s="34" customFormat="1" ht="12.75">
      <c r="B374" s="35"/>
      <c r="C374" s="81"/>
      <c r="D374" s="91" t="s">
        <v>22</v>
      </c>
    </row>
    <row r="375" spans="2:4" s="34" customFormat="1" ht="12.75">
      <c r="B375" s="35"/>
      <c r="C375" s="81"/>
      <c r="D375" s="91" t="s">
        <v>22</v>
      </c>
    </row>
    <row r="376" spans="2:4" s="34" customFormat="1" ht="12.75">
      <c r="B376" s="35"/>
      <c r="C376" s="81"/>
      <c r="D376" s="91" t="s">
        <v>22</v>
      </c>
    </row>
    <row r="377" spans="2:4" s="34" customFormat="1" ht="12.75">
      <c r="B377" s="35"/>
      <c r="C377" s="81"/>
      <c r="D377" s="91" t="s">
        <v>22</v>
      </c>
    </row>
    <row r="378" spans="2:4" s="34" customFormat="1" ht="12.75">
      <c r="B378" s="35"/>
      <c r="C378" s="81"/>
      <c r="D378" s="91" t="s">
        <v>22</v>
      </c>
    </row>
    <row r="379" spans="2:4" s="34" customFormat="1" ht="12.75">
      <c r="B379" s="35"/>
      <c r="C379" s="81"/>
      <c r="D379" s="91" t="s">
        <v>22</v>
      </c>
    </row>
    <row r="380" spans="2:4" s="34" customFormat="1" ht="12.75">
      <c r="B380" s="35"/>
      <c r="C380" s="81"/>
      <c r="D380" s="91" t="s">
        <v>22</v>
      </c>
    </row>
    <row r="381" spans="2:4" s="34" customFormat="1" ht="12.75">
      <c r="B381" s="35"/>
      <c r="C381" s="81"/>
      <c r="D381" s="91" t="s">
        <v>22</v>
      </c>
    </row>
    <row r="382" spans="2:4" s="34" customFormat="1" ht="12.75">
      <c r="B382" s="39" t="s">
        <v>17</v>
      </c>
      <c r="C382" s="78"/>
      <c r="D382" s="92"/>
    </row>
    <row r="383" spans="2:4" s="34" customFormat="1" ht="12.75">
      <c r="B383" s="47"/>
      <c r="C383" s="82"/>
      <c r="D383" s="91" t="s">
        <v>22</v>
      </c>
    </row>
    <row r="384" spans="2:4" s="34" customFormat="1" ht="12.75">
      <c r="B384" s="47"/>
      <c r="C384" s="82"/>
      <c r="D384" s="91" t="s">
        <v>22</v>
      </c>
    </row>
    <row r="385" spans="2:4" s="34" customFormat="1" ht="12.75">
      <c r="B385" s="47"/>
      <c r="C385" s="82"/>
      <c r="D385" s="91" t="s">
        <v>22</v>
      </c>
    </row>
    <row r="386" spans="2:4" s="34" customFormat="1" ht="12.75">
      <c r="B386" s="47"/>
      <c r="C386" s="82"/>
      <c r="D386" s="91" t="s">
        <v>22</v>
      </c>
    </row>
    <row r="387" spans="2:4" s="34" customFormat="1" ht="12.75">
      <c r="B387" s="47"/>
      <c r="C387" s="82"/>
      <c r="D387" s="91" t="s">
        <v>22</v>
      </c>
    </row>
    <row r="388" spans="2:4" s="34" customFormat="1" ht="12.75">
      <c r="B388" s="47"/>
      <c r="C388" s="82"/>
      <c r="D388" s="91" t="s">
        <v>22</v>
      </c>
    </row>
    <row r="389" spans="2:4" s="34" customFormat="1" ht="12.75">
      <c r="B389" s="47"/>
      <c r="C389" s="82"/>
      <c r="D389" s="91" t="s">
        <v>22</v>
      </c>
    </row>
    <row r="390" spans="2:4" s="34" customFormat="1" ht="12.75">
      <c r="B390" s="47"/>
      <c r="C390" s="82"/>
      <c r="D390" s="91" t="s">
        <v>22</v>
      </c>
    </row>
    <row r="391" spans="2:4" s="34" customFormat="1" ht="13.5" thickBot="1">
      <c r="B391" s="49"/>
      <c r="C391" s="83"/>
      <c r="D391" s="93" t="s">
        <v>22</v>
      </c>
    </row>
    <row r="392" spans="2:4" s="34" customFormat="1" ht="13.5" thickBot="1">
      <c r="B392" s="98"/>
      <c r="C392" s="97"/>
      <c r="D392" s="99"/>
    </row>
    <row r="393" spans="2:4" s="34" customFormat="1" ht="21" thickBot="1">
      <c r="B393" s="158" t="s">
        <v>7</v>
      </c>
      <c r="C393" s="159"/>
      <c r="D393" s="160"/>
    </row>
    <row r="394" spans="2:4" s="34" customFormat="1" ht="12.75">
      <c r="B394" s="67" t="s">
        <v>0</v>
      </c>
      <c r="C394" s="68"/>
      <c r="D394" s="22">
        <f>SUM(C357:C361)</f>
        <v>0</v>
      </c>
    </row>
    <row r="395" spans="2:4" s="34" customFormat="1" ht="12.75">
      <c r="B395" s="69" t="s">
        <v>1</v>
      </c>
      <c r="C395" s="70"/>
      <c r="D395" s="23">
        <f>SUM(C363:C371)</f>
        <v>0</v>
      </c>
    </row>
    <row r="396" spans="2:4" s="34" customFormat="1" ht="12.75">
      <c r="B396" s="69" t="s">
        <v>2</v>
      </c>
      <c r="C396" s="70"/>
      <c r="D396" s="23">
        <f>SUM(C373:C381)</f>
        <v>0</v>
      </c>
    </row>
    <row r="397" spans="2:4" s="34" customFormat="1" ht="13.5" thickBot="1">
      <c r="B397" s="110" t="s">
        <v>3</v>
      </c>
      <c r="C397" s="111"/>
      <c r="D397" s="31">
        <f>SUM(C383:C391)</f>
        <v>0</v>
      </c>
    </row>
    <row r="398" spans="2:4" s="34" customFormat="1" ht="18.75" thickTop="1">
      <c r="B398" s="127" t="s">
        <v>9</v>
      </c>
      <c r="C398" s="128"/>
      <c r="D398" s="112" t="e">
        <f>(D394+D395+D396+D397)/C352</f>
        <v>#DIV/0!</v>
      </c>
    </row>
    <row r="399" spans="2:4" s="34" customFormat="1" ht="14.25" customHeight="1">
      <c r="B399" s="59" t="s">
        <v>32</v>
      </c>
      <c r="C399" s="60"/>
      <c r="D399" s="32" t="e">
        <f>(D394+D395+D396)/C352</f>
        <v>#DIV/0!</v>
      </c>
    </row>
    <row r="400" spans="2:4" s="34" customFormat="1" ht="18">
      <c r="B400" s="59" t="s">
        <v>33</v>
      </c>
      <c r="C400" s="60"/>
      <c r="D400" s="32" t="e">
        <f>(D394+D395)/C352</f>
        <v>#DIV/0!</v>
      </c>
    </row>
    <row r="401" spans="2:4" s="34" customFormat="1" ht="18">
      <c r="B401" s="59" t="s">
        <v>34</v>
      </c>
      <c r="C401" s="60"/>
      <c r="D401" s="32" t="e">
        <f>D396/C352</f>
        <v>#DIV/0!</v>
      </c>
    </row>
    <row r="402" spans="2:4" s="34" customFormat="1" ht="18.75" thickBot="1">
      <c r="B402" s="129" t="s">
        <v>35</v>
      </c>
      <c r="C402" s="130"/>
      <c r="D402" s="24" t="e">
        <f>D397/C352</f>
        <v>#DIV/0!</v>
      </c>
    </row>
    <row r="403" spans="2:4" s="34" customFormat="1" ht="15" customHeight="1" thickTop="1">
      <c r="B403" s="131" t="s">
        <v>18</v>
      </c>
      <c r="C403" s="132"/>
      <c r="D403" s="114" t="e">
        <f>((D394*D339*C349)+D395+D396+D397)/C352</f>
        <v>#DIV/0!</v>
      </c>
    </row>
    <row r="404" spans="2:4" s="34" customFormat="1" ht="18">
      <c r="B404" s="63" t="s">
        <v>36</v>
      </c>
      <c r="C404" s="64"/>
      <c r="D404" s="33" t="e">
        <f>((D394*D340*C349)+D395+D396)/C352</f>
        <v>#DIV/0!</v>
      </c>
    </row>
    <row r="405" spans="2:4" s="34" customFormat="1" ht="18">
      <c r="B405" s="63" t="s">
        <v>37</v>
      </c>
      <c r="C405" s="64"/>
      <c r="D405" s="33" t="e">
        <f>((D394*D341*C349)+D395)/C352</f>
        <v>#DIV/0!</v>
      </c>
    </row>
    <row r="406" spans="2:4" s="34" customFormat="1" ht="18">
      <c r="B406" s="63" t="s">
        <v>38</v>
      </c>
      <c r="C406" s="64"/>
      <c r="D406" s="33" t="e">
        <f>((D394*D342*C349)+D396)/C352</f>
        <v>#DIV/0!</v>
      </c>
    </row>
    <row r="407" spans="2:4" s="34" customFormat="1" ht="18.75" thickBot="1">
      <c r="B407" s="65" t="s">
        <v>39</v>
      </c>
      <c r="C407" s="66"/>
      <c r="D407" s="25" t="e">
        <f>((D394*D343*C349)+D397)/C352</f>
        <v>#DIV/0!</v>
      </c>
    </row>
    <row r="408" spans="2:4" s="34" customFormat="1" ht="13.5" thickTop="1">
      <c r="B408" s="119"/>
      <c r="C408" s="121"/>
      <c r="D408" s="116"/>
    </row>
    <row r="409" spans="2:4" s="34" customFormat="1" ht="13.5" thickBot="1">
      <c r="B409" s="119"/>
      <c r="C409" s="121"/>
      <c r="D409" s="116"/>
    </row>
    <row r="410" spans="2:4" s="34" customFormat="1" ht="21" thickTop="1">
      <c r="B410" s="20" t="s">
        <v>8</v>
      </c>
      <c r="C410" s="161">
        <f>C346+1</f>
        <v>7</v>
      </c>
      <c r="D410" s="162"/>
    </row>
    <row r="411" spans="2:4" s="34" customFormat="1" ht="12.75">
      <c r="B411" s="21"/>
      <c r="C411" s="11" t="s">
        <v>11</v>
      </c>
      <c r="D411" s="71" t="s">
        <v>12</v>
      </c>
    </row>
    <row r="412" spans="2:4" s="34" customFormat="1" ht="12.75">
      <c r="B412" s="94" t="s">
        <v>4</v>
      </c>
      <c r="C412" s="12"/>
      <c r="D412" s="73" t="s">
        <v>22</v>
      </c>
    </row>
    <row r="413" spans="2:4" s="34" customFormat="1" ht="12.75">
      <c r="B413" s="94" t="s">
        <v>19</v>
      </c>
      <c r="C413" s="13"/>
      <c r="D413" s="73" t="s">
        <v>23</v>
      </c>
    </row>
    <row r="414" spans="2:4" s="34" customFormat="1" ht="12.75">
      <c r="B414" s="94" t="s">
        <v>5</v>
      </c>
      <c r="C414" s="12">
        <f>C412*C413</f>
        <v>0</v>
      </c>
      <c r="D414" s="73" t="s">
        <v>22</v>
      </c>
    </row>
    <row r="415" spans="2:4" s="34" customFormat="1" ht="14.25">
      <c r="B415" s="94" t="s">
        <v>20</v>
      </c>
      <c r="C415" s="14"/>
      <c r="D415" s="72"/>
    </row>
    <row r="416" spans="2:4" s="34" customFormat="1" ht="12.75">
      <c r="B416" s="94" t="s">
        <v>42</v>
      </c>
      <c r="C416" s="12"/>
      <c r="D416" s="73" t="s">
        <v>22</v>
      </c>
    </row>
    <row r="417" spans="2:4" s="34" customFormat="1" ht="13.5" thickBot="1">
      <c r="B417" s="96" t="s">
        <v>21</v>
      </c>
      <c r="C417" s="15"/>
      <c r="D417" s="85" t="s">
        <v>23</v>
      </c>
    </row>
    <row r="418" spans="2:4" s="34" customFormat="1" ht="13.5" thickBot="1">
      <c r="B418" s="87"/>
      <c r="C418" s="86"/>
      <c r="D418" s="88"/>
    </row>
    <row r="419" spans="2:4" s="34" customFormat="1" ht="30.75" thickBot="1">
      <c r="B419" s="107" t="s">
        <v>10</v>
      </c>
      <c r="C419" s="108" t="s">
        <v>13</v>
      </c>
      <c r="D419" s="109" t="s">
        <v>12</v>
      </c>
    </row>
    <row r="420" spans="2:4" s="34" customFormat="1" ht="12.75">
      <c r="B420" s="37" t="s">
        <v>15</v>
      </c>
      <c r="C420" s="76"/>
      <c r="D420" s="90"/>
    </row>
    <row r="421" spans="2:4" s="34" customFormat="1" ht="12.75">
      <c r="B421" s="35" t="s">
        <v>44</v>
      </c>
      <c r="C421" s="77"/>
      <c r="D421" s="91" t="s">
        <v>22</v>
      </c>
    </row>
    <row r="422" spans="2:4" s="34" customFormat="1" ht="12.75">
      <c r="B422" s="35"/>
      <c r="C422" s="77"/>
      <c r="D422" s="91" t="s">
        <v>22</v>
      </c>
    </row>
    <row r="423" spans="2:4" s="34" customFormat="1" ht="12.75">
      <c r="B423" s="35"/>
      <c r="C423" s="77"/>
      <c r="D423" s="91"/>
    </row>
    <row r="424" spans="2:4" s="34" customFormat="1" ht="12.75">
      <c r="B424" s="35"/>
      <c r="C424" s="77"/>
      <c r="D424" s="91" t="s">
        <v>22</v>
      </c>
    </row>
    <row r="425" spans="2:4" s="34" customFormat="1" ht="12.75">
      <c r="B425" s="35"/>
      <c r="C425" s="77"/>
      <c r="D425" s="91" t="s">
        <v>22</v>
      </c>
    </row>
    <row r="426" spans="2:4" s="34" customFormat="1" ht="12.75">
      <c r="B426" s="39" t="s">
        <v>16</v>
      </c>
      <c r="C426" s="78"/>
      <c r="D426" s="92"/>
    </row>
    <row r="427" spans="2:4" s="34" customFormat="1" ht="12.75">
      <c r="B427" s="35"/>
      <c r="C427" s="79"/>
      <c r="D427" s="91" t="s">
        <v>22</v>
      </c>
    </row>
    <row r="428" spans="2:4" s="34" customFormat="1" ht="12.75">
      <c r="B428" s="35"/>
      <c r="C428" s="79"/>
      <c r="D428" s="91" t="s">
        <v>22</v>
      </c>
    </row>
    <row r="429" spans="2:4" s="34" customFormat="1" ht="12.75">
      <c r="B429" s="35"/>
      <c r="C429" s="79"/>
      <c r="D429" s="91" t="s">
        <v>22</v>
      </c>
    </row>
    <row r="430" spans="2:4" s="34" customFormat="1" ht="12.75">
      <c r="B430" s="35"/>
      <c r="C430" s="79"/>
      <c r="D430" s="91" t="s">
        <v>22</v>
      </c>
    </row>
    <row r="431" spans="2:4" s="34" customFormat="1" ht="12.75">
      <c r="B431" s="35"/>
      <c r="C431" s="79"/>
      <c r="D431" s="91" t="s">
        <v>22</v>
      </c>
    </row>
    <row r="432" spans="2:4" s="34" customFormat="1" ht="12.75">
      <c r="B432" s="35"/>
      <c r="C432" s="79"/>
      <c r="D432" s="91" t="s">
        <v>22</v>
      </c>
    </row>
    <row r="433" spans="2:4" s="34" customFormat="1" ht="12.75">
      <c r="B433" s="35"/>
      <c r="C433" s="79"/>
      <c r="D433" s="91" t="s">
        <v>22</v>
      </c>
    </row>
    <row r="434" spans="2:4" s="34" customFormat="1" ht="12.75">
      <c r="B434" s="35"/>
      <c r="C434" s="79"/>
      <c r="D434" s="91" t="s">
        <v>22</v>
      </c>
    </row>
    <row r="435" spans="2:4" s="34" customFormat="1" ht="12.75">
      <c r="B435" s="35"/>
      <c r="C435" s="79"/>
      <c r="D435" s="91" t="s">
        <v>22</v>
      </c>
    </row>
    <row r="436" spans="2:4" s="34" customFormat="1" ht="12.75">
      <c r="B436" s="39" t="s">
        <v>14</v>
      </c>
      <c r="C436" s="80"/>
      <c r="D436" s="92"/>
    </row>
    <row r="437" spans="2:4" s="34" customFormat="1" ht="12.75">
      <c r="B437" s="35"/>
      <c r="C437" s="81"/>
      <c r="D437" s="91" t="s">
        <v>22</v>
      </c>
    </row>
    <row r="438" spans="2:4" s="34" customFormat="1" ht="12.75">
      <c r="B438" s="35"/>
      <c r="C438" s="81"/>
      <c r="D438" s="91" t="s">
        <v>22</v>
      </c>
    </row>
    <row r="439" spans="2:4" s="34" customFormat="1" ht="12.75">
      <c r="B439" s="35"/>
      <c r="C439" s="81"/>
      <c r="D439" s="91" t="s">
        <v>22</v>
      </c>
    </row>
    <row r="440" spans="2:4" s="34" customFormat="1" ht="12.75">
      <c r="B440" s="35"/>
      <c r="C440" s="81"/>
      <c r="D440" s="91" t="s">
        <v>22</v>
      </c>
    </row>
    <row r="441" spans="2:4" s="34" customFormat="1" ht="12.75">
      <c r="B441" s="35"/>
      <c r="C441" s="81"/>
      <c r="D441" s="91" t="s">
        <v>22</v>
      </c>
    </row>
    <row r="442" spans="2:4" s="34" customFormat="1" ht="12.75">
      <c r="B442" s="35"/>
      <c r="C442" s="81"/>
      <c r="D442" s="91" t="s">
        <v>22</v>
      </c>
    </row>
    <row r="443" spans="2:4" s="34" customFormat="1" ht="12.75">
      <c r="B443" s="35"/>
      <c r="C443" s="81"/>
      <c r="D443" s="91" t="s">
        <v>22</v>
      </c>
    </row>
    <row r="444" spans="2:4" s="34" customFormat="1" ht="12.75">
      <c r="B444" s="35"/>
      <c r="C444" s="81"/>
      <c r="D444" s="91" t="s">
        <v>22</v>
      </c>
    </row>
    <row r="445" spans="2:4" s="34" customFormat="1" ht="12.75">
      <c r="B445" s="35"/>
      <c r="C445" s="81"/>
      <c r="D445" s="91" t="s">
        <v>22</v>
      </c>
    </row>
    <row r="446" spans="2:4" s="34" customFormat="1" ht="12.75">
      <c r="B446" s="39" t="s">
        <v>17</v>
      </c>
      <c r="C446" s="78"/>
      <c r="D446" s="92"/>
    </row>
    <row r="447" spans="2:4" s="34" customFormat="1" ht="12.75">
      <c r="B447" s="47"/>
      <c r="C447" s="82"/>
      <c r="D447" s="91" t="s">
        <v>22</v>
      </c>
    </row>
    <row r="448" spans="2:4" s="34" customFormat="1" ht="12.75">
      <c r="B448" s="47"/>
      <c r="C448" s="82"/>
      <c r="D448" s="91" t="s">
        <v>22</v>
      </c>
    </row>
    <row r="449" spans="2:4" s="34" customFormat="1" ht="12.75">
      <c r="B449" s="47"/>
      <c r="C449" s="82"/>
      <c r="D449" s="91" t="s">
        <v>22</v>
      </c>
    </row>
    <row r="450" spans="2:4" s="34" customFormat="1" ht="12.75">
      <c r="B450" s="47"/>
      <c r="C450" s="82"/>
      <c r="D450" s="91" t="s">
        <v>22</v>
      </c>
    </row>
    <row r="451" spans="2:4" s="34" customFormat="1" ht="12.75">
      <c r="B451" s="47"/>
      <c r="C451" s="82"/>
      <c r="D451" s="91" t="s">
        <v>22</v>
      </c>
    </row>
    <row r="452" spans="2:4" s="34" customFormat="1" ht="12.75">
      <c r="B452" s="47"/>
      <c r="C452" s="82"/>
      <c r="D452" s="91" t="s">
        <v>22</v>
      </c>
    </row>
    <row r="453" spans="2:4" s="34" customFormat="1" ht="12.75">
      <c r="B453" s="47"/>
      <c r="C453" s="82"/>
      <c r="D453" s="91" t="s">
        <v>22</v>
      </c>
    </row>
    <row r="454" spans="2:4" s="34" customFormat="1" ht="12.75">
      <c r="B454" s="47"/>
      <c r="C454" s="82"/>
      <c r="D454" s="91" t="s">
        <v>22</v>
      </c>
    </row>
    <row r="455" spans="2:4" s="34" customFormat="1" ht="13.5" thickBot="1">
      <c r="B455" s="49"/>
      <c r="C455" s="83"/>
      <c r="D455" s="93" t="s">
        <v>22</v>
      </c>
    </row>
    <row r="456" spans="2:4" s="34" customFormat="1" ht="13.5" thickBot="1">
      <c r="B456" s="98"/>
      <c r="C456" s="97"/>
      <c r="D456" s="99"/>
    </row>
    <row r="457" spans="2:4" s="34" customFormat="1" ht="21" thickBot="1">
      <c r="B457" s="158" t="s">
        <v>7</v>
      </c>
      <c r="C457" s="159"/>
      <c r="D457" s="160"/>
    </row>
    <row r="458" spans="2:4" s="34" customFormat="1" ht="12.75">
      <c r="B458" s="67" t="s">
        <v>0</v>
      </c>
      <c r="C458" s="68"/>
      <c r="D458" s="22">
        <f>SUM(C421:C425)</f>
        <v>0</v>
      </c>
    </row>
    <row r="459" spans="2:4" s="34" customFormat="1" ht="12.75">
      <c r="B459" s="69" t="s">
        <v>1</v>
      </c>
      <c r="C459" s="70"/>
      <c r="D459" s="23">
        <f>SUM(C427:C435)</f>
        <v>0</v>
      </c>
    </row>
    <row r="460" spans="2:4" s="34" customFormat="1" ht="12.75">
      <c r="B460" s="69" t="s">
        <v>2</v>
      </c>
      <c r="C460" s="70"/>
      <c r="D460" s="23">
        <f>SUM(C437:C445)</f>
        <v>0</v>
      </c>
    </row>
    <row r="461" spans="2:4" s="34" customFormat="1" ht="13.5" thickBot="1">
      <c r="B461" s="110" t="s">
        <v>3</v>
      </c>
      <c r="C461" s="111"/>
      <c r="D461" s="31">
        <f>SUM(C447:C455)</f>
        <v>0</v>
      </c>
    </row>
    <row r="462" spans="2:4" s="34" customFormat="1" ht="18.75" thickTop="1">
      <c r="B462" s="127" t="s">
        <v>9</v>
      </c>
      <c r="C462" s="128"/>
      <c r="D462" s="112" t="e">
        <f>(D458+D459+D460+D461)/C416</f>
        <v>#DIV/0!</v>
      </c>
    </row>
    <row r="463" spans="2:4" s="34" customFormat="1" ht="18">
      <c r="B463" s="59" t="s">
        <v>32</v>
      </c>
      <c r="C463" s="60"/>
      <c r="D463" s="32" t="e">
        <f>(D458+D459+D460)/C416</f>
        <v>#DIV/0!</v>
      </c>
    </row>
    <row r="464" spans="2:4" s="34" customFormat="1" ht="18">
      <c r="B464" s="59" t="s">
        <v>33</v>
      </c>
      <c r="C464" s="60"/>
      <c r="D464" s="32" t="e">
        <f>(D458+D459)/C416</f>
        <v>#DIV/0!</v>
      </c>
    </row>
    <row r="465" spans="2:4" s="34" customFormat="1" ht="18">
      <c r="B465" s="59" t="s">
        <v>34</v>
      </c>
      <c r="C465" s="60"/>
      <c r="D465" s="32" t="e">
        <f>D460/C416</f>
        <v>#DIV/0!</v>
      </c>
    </row>
    <row r="466" spans="2:4" s="34" customFormat="1" ht="18.75" thickBot="1">
      <c r="B466" s="129" t="s">
        <v>35</v>
      </c>
      <c r="C466" s="130"/>
      <c r="D466" s="24" t="e">
        <f>D461/C416</f>
        <v>#DIV/0!</v>
      </c>
    </row>
    <row r="467" spans="2:4" s="34" customFormat="1" ht="18.75" thickTop="1">
      <c r="B467" s="131" t="s">
        <v>18</v>
      </c>
      <c r="C467" s="132"/>
      <c r="D467" s="114" t="e">
        <f>((D458*D403*C413)+D459+D460+D461)/C416</f>
        <v>#DIV/0!</v>
      </c>
    </row>
    <row r="468" spans="2:4" s="34" customFormat="1" ht="18">
      <c r="B468" s="63" t="s">
        <v>36</v>
      </c>
      <c r="C468" s="64"/>
      <c r="D468" s="33" t="e">
        <f>((D458*D404*C413)+D459+D460)/C416</f>
        <v>#DIV/0!</v>
      </c>
    </row>
    <row r="469" spans="2:4" s="34" customFormat="1" ht="18">
      <c r="B469" s="63" t="s">
        <v>37</v>
      </c>
      <c r="C469" s="64"/>
      <c r="D469" s="33" t="e">
        <f>((D458*D405*C413)+D459)/C416</f>
        <v>#DIV/0!</v>
      </c>
    </row>
    <row r="470" spans="2:4" s="34" customFormat="1" ht="18">
      <c r="B470" s="63" t="s">
        <v>38</v>
      </c>
      <c r="C470" s="64"/>
      <c r="D470" s="33" t="e">
        <f>((D458*D406*C413)+D460)/C416</f>
        <v>#DIV/0!</v>
      </c>
    </row>
    <row r="471" spans="2:4" s="34" customFormat="1" ht="18.75" thickBot="1">
      <c r="B471" s="65" t="s">
        <v>39</v>
      </c>
      <c r="C471" s="66"/>
      <c r="D471" s="25" t="e">
        <f>((D458*D407*C413)+D461)/C416</f>
        <v>#DIV/0!</v>
      </c>
    </row>
    <row r="472" spans="2:4" s="34" customFormat="1" ht="13.5" thickTop="1">
      <c r="B472" s="119"/>
      <c r="C472" s="121"/>
      <c r="D472" s="116"/>
    </row>
    <row r="473" spans="2:4" s="34" customFormat="1" ht="13.5" thickBot="1">
      <c r="B473" s="119"/>
      <c r="C473" s="121"/>
      <c r="D473" s="116"/>
    </row>
    <row r="474" spans="2:4" s="34" customFormat="1" ht="21" thickTop="1">
      <c r="B474" s="20" t="s">
        <v>8</v>
      </c>
      <c r="C474" s="161">
        <f>C410+1</f>
        <v>8</v>
      </c>
      <c r="D474" s="162"/>
    </row>
    <row r="475" spans="2:4" s="34" customFormat="1" ht="12.75">
      <c r="B475" s="21"/>
      <c r="C475" s="11" t="s">
        <v>11</v>
      </c>
      <c r="D475" s="71" t="s">
        <v>12</v>
      </c>
    </row>
    <row r="476" spans="2:4" s="34" customFormat="1" ht="12.75">
      <c r="B476" s="94" t="s">
        <v>4</v>
      </c>
      <c r="C476" s="12"/>
      <c r="D476" s="73" t="s">
        <v>22</v>
      </c>
    </row>
    <row r="477" spans="2:4" s="34" customFormat="1" ht="12.75">
      <c r="B477" s="94" t="s">
        <v>19</v>
      </c>
      <c r="C477" s="13"/>
      <c r="D477" s="73" t="s">
        <v>23</v>
      </c>
    </row>
    <row r="478" spans="2:4" s="34" customFormat="1" ht="12.75">
      <c r="B478" s="94" t="s">
        <v>5</v>
      </c>
      <c r="C478" s="12">
        <f>C476*C477</f>
        <v>0</v>
      </c>
      <c r="D478" s="73" t="s">
        <v>22</v>
      </c>
    </row>
    <row r="479" spans="2:4" s="34" customFormat="1" ht="14.25">
      <c r="B479" s="94" t="s">
        <v>20</v>
      </c>
      <c r="C479" s="14"/>
      <c r="D479" s="72"/>
    </row>
    <row r="480" spans="2:4" s="34" customFormat="1" ht="12.75">
      <c r="B480" s="94" t="s">
        <v>42</v>
      </c>
      <c r="C480" s="12"/>
      <c r="D480" s="73" t="s">
        <v>22</v>
      </c>
    </row>
    <row r="481" spans="2:4" s="34" customFormat="1" ht="13.5" thickBot="1">
      <c r="B481" s="96" t="s">
        <v>21</v>
      </c>
      <c r="C481" s="15"/>
      <c r="D481" s="85" t="s">
        <v>23</v>
      </c>
    </row>
    <row r="482" spans="2:4" s="34" customFormat="1" ht="13.5" thickBot="1">
      <c r="B482" s="87"/>
      <c r="C482" s="86"/>
      <c r="D482" s="88"/>
    </row>
    <row r="483" spans="2:4" s="34" customFormat="1" ht="30.75" thickBot="1">
      <c r="B483" s="107" t="s">
        <v>10</v>
      </c>
      <c r="C483" s="108" t="s">
        <v>13</v>
      </c>
      <c r="D483" s="109" t="s">
        <v>12</v>
      </c>
    </row>
    <row r="484" spans="2:4" s="34" customFormat="1" ht="12.75">
      <c r="B484" s="37" t="s">
        <v>15</v>
      </c>
      <c r="C484" s="76"/>
      <c r="D484" s="90"/>
    </row>
    <row r="485" spans="2:4" s="34" customFormat="1" ht="12.75">
      <c r="B485" s="35" t="s">
        <v>44</v>
      </c>
      <c r="C485" s="77"/>
      <c r="D485" s="91" t="s">
        <v>22</v>
      </c>
    </row>
    <row r="486" spans="2:4" s="34" customFormat="1" ht="12.75">
      <c r="B486" s="35"/>
      <c r="C486" s="77"/>
      <c r="D486" s="91" t="s">
        <v>22</v>
      </c>
    </row>
    <row r="487" spans="2:4" s="34" customFormat="1" ht="12.75">
      <c r="B487" s="35"/>
      <c r="C487" s="77"/>
      <c r="D487" s="91"/>
    </row>
    <row r="488" spans="2:4" s="34" customFormat="1" ht="12.75">
      <c r="B488" s="35"/>
      <c r="C488" s="77"/>
      <c r="D488" s="91" t="s">
        <v>22</v>
      </c>
    </row>
    <row r="489" spans="2:4" s="34" customFormat="1" ht="12.75">
      <c r="B489" s="35"/>
      <c r="C489" s="77"/>
      <c r="D489" s="91" t="s">
        <v>22</v>
      </c>
    </row>
    <row r="490" spans="2:4" s="34" customFormat="1" ht="12.75">
      <c r="B490" s="39" t="s">
        <v>16</v>
      </c>
      <c r="C490" s="78"/>
      <c r="D490" s="92"/>
    </row>
    <row r="491" spans="2:4" s="34" customFormat="1" ht="12.75">
      <c r="B491" s="35"/>
      <c r="C491" s="79"/>
      <c r="D491" s="91" t="s">
        <v>22</v>
      </c>
    </row>
    <row r="492" spans="2:4" s="34" customFormat="1" ht="12.75">
      <c r="B492" s="35"/>
      <c r="C492" s="79"/>
      <c r="D492" s="91" t="s">
        <v>22</v>
      </c>
    </row>
    <row r="493" spans="2:4" s="34" customFormat="1" ht="12.75">
      <c r="B493" s="35"/>
      <c r="C493" s="79"/>
      <c r="D493" s="91" t="s">
        <v>22</v>
      </c>
    </row>
    <row r="494" spans="2:4" s="34" customFormat="1" ht="12.75">
      <c r="B494" s="35"/>
      <c r="C494" s="79"/>
      <c r="D494" s="91" t="s">
        <v>22</v>
      </c>
    </row>
    <row r="495" spans="2:4" s="34" customFormat="1" ht="12.75">
      <c r="B495" s="35"/>
      <c r="C495" s="79"/>
      <c r="D495" s="91" t="s">
        <v>22</v>
      </c>
    </row>
    <row r="496" spans="2:4" s="34" customFormat="1" ht="12.75">
      <c r="B496" s="35"/>
      <c r="C496" s="79"/>
      <c r="D496" s="91" t="s">
        <v>22</v>
      </c>
    </row>
    <row r="497" spans="2:4" s="34" customFormat="1" ht="12.75">
      <c r="B497" s="35"/>
      <c r="C497" s="79"/>
      <c r="D497" s="91" t="s">
        <v>22</v>
      </c>
    </row>
    <row r="498" spans="2:4" s="34" customFormat="1" ht="12.75">
      <c r="B498" s="35"/>
      <c r="C498" s="79"/>
      <c r="D498" s="91" t="s">
        <v>22</v>
      </c>
    </row>
    <row r="499" spans="2:4" s="34" customFormat="1" ht="12.75">
      <c r="B499" s="35"/>
      <c r="C499" s="79"/>
      <c r="D499" s="91" t="s">
        <v>22</v>
      </c>
    </row>
    <row r="500" spans="2:4" s="34" customFormat="1" ht="12.75">
      <c r="B500" s="39" t="s">
        <v>14</v>
      </c>
      <c r="C500" s="80"/>
      <c r="D500" s="92"/>
    </row>
    <row r="501" spans="2:4" s="34" customFormat="1" ht="12.75">
      <c r="B501" s="35"/>
      <c r="C501" s="81"/>
      <c r="D501" s="91" t="s">
        <v>22</v>
      </c>
    </row>
    <row r="502" spans="2:4" s="1" customFormat="1" ht="12.75">
      <c r="B502" s="35"/>
      <c r="C502" s="81"/>
      <c r="D502" s="91" t="s">
        <v>22</v>
      </c>
    </row>
    <row r="503" spans="2:4" s="1" customFormat="1" ht="12.75">
      <c r="B503" s="35"/>
      <c r="C503" s="81"/>
      <c r="D503" s="91" t="s">
        <v>22</v>
      </c>
    </row>
    <row r="504" spans="2:4" s="1" customFormat="1" ht="12.75">
      <c r="B504" s="35"/>
      <c r="C504" s="81"/>
      <c r="D504" s="91" t="s">
        <v>22</v>
      </c>
    </row>
    <row r="505" spans="2:4" s="1" customFormat="1" ht="12.75">
      <c r="B505" s="35"/>
      <c r="C505" s="81"/>
      <c r="D505" s="91" t="s">
        <v>22</v>
      </c>
    </row>
    <row r="506" spans="2:4" s="1" customFormat="1" ht="12.75">
      <c r="B506" s="35"/>
      <c r="C506" s="81"/>
      <c r="D506" s="91" t="s">
        <v>22</v>
      </c>
    </row>
    <row r="507" spans="2:4" s="1" customFormat="1" ht="12.75">
      <c r="B507" s="35"/>
      <c r="C507" s="81"/>
      <c r="D507" s="91" t="s">
        <v>22</v>
      </c>
    </row>
    <row r="508" spans="2:4" s="1" customFormat="1" ht="12.75">
      <c r="B508" s="35"/>
      <c r="C508" s="81"/>
      <c r="D508" s="91" t="s">
        <v>22</v>
      </c>
    </row>
    <row r="509" spans="2:4" s="1" customFormat="1" ht="12.75">
      <c r="B509" s="35"/>
      <c r="C509" s="81"/>
      <c r="D509" s="91" t="s">
        <v>22</v>
      </c>
    </row>
    <row r="510" spans="2:4" s="1" customFormat="1" ht="12.75">
      <c r="B510" s="39" t="s">
        <v>17</v>
      </c>
      <c r="C510" s="78"/>
      <c r="D510" s="92"/>
    </row>
    <row r="511" spans="2:4" s="1" customFormat="1" ht="12.75">
      <c r="B511" s="47"/>
      <c r="C511" s="82"/>
      <c r="D511" s="91" t="s">
        <v>22</v>
      </c>
    </row>
    <row r="512" spans="2:4" s="1" customFormat="1" ht="12.75">
      <c r="B512" s="47"/>
      <c r="C512" s="82"/>
      <c r="D512" s="91" t="s">
        <v>22</v>
      </c>
    </row>
    <row r="513" spans="2:4" s="1" customFormat="1" ht="12.75">
      <c r="B513" s="47"/>
      <c r="C513" s="82"/>
      <c r="D513" s="91" t="s">
        <v>22</v>
      </c>
    </row>
    <row r="514" spans="2:4" s="1" customFormat="1" ht="12.75">
      <c r="B514" s="47"/>
      <c r="C514" s="82"/>
      <c r="D514" s="91" t="s">
        <v>22</v>
      </c>
    </row>
    <row r="515" spans="2:4" s="1" customFormat="1" ht="12.75">
      <c r="B515" s="47"/>
      <c r="C515" s="82"/>
      <c r="D515" s="91" t="s">
        <v>22</v>
      </c>
    </row>
    <row r="516" spans="2:4" s="1" customFormat="1" ht="12.75">
      <c r="B516" s="47"/>
      <c r="C516" s="82"/>
      <c r="D516" s="91" t="s">
        <v>22</v>
      </c>
    </row>
    <row r="517" spans="2:4" s="1" customFormat="1" ht="12.75">
      <c r="B517" s="47"/>
      <c r="C517" s="82"/>
      <c r="D517" s="91" t="s">
        <v>22</v>
      </c>
    </row>
    <row r="518" spans="2:4" s="1" customFormat="1" ht="12.75">
      <c r="B518" s="47"/>
      <c r="C518" s="82"/>
      <c r="D518" s="91" t="s">
        <v>22</v>
      </c>
    </row>
    <row r="519" spans="2:4" s="1" customFormat="1" ht="13.5" thickBot="1">
      <c r="B519" s="49"/>
      <c r="C519" s="83"/>
      <c r="D519" s="93" t="s">
        <v>22</v>
      </c>
    </row>
    <row r="520" spans="2:4" s="1" customFormat="1" ht="13.5" thickBot="1">
      <c r="B520" s="98"/>
      <c r="C520" s="97"/>
      <c r="D520" s="99"/>
    </row>
    <row r="521" spans="2:4" s="1" customFormat="1" ht="21" thickBot="1">
      <c r="B521" s="158" t="s">
        <v>7</v>
      </c>
      <c r="C521" s="159"/>
      <c r="D521" s="160"/>
    </row>
    <row r="522" spans="2:4" s="1" customFormat="1" ht="12.75">
      <c r="B522" s="67" t="s">
        <v>0</v>
      </c>
      <c r="C522" s="68"/>
      <c r="D522" s="22">
        <f>SUM(C485:C489)</f>
        <v>0</v>
      </c>
    </row>
    <row r="523" spans="2:4" s="1" customFormat="1" ht="12.75">
      <c r="B523" s="69" t="s">
        <v>1</v>
      </c>
      <c r="C523" s="70"/>
      <c r="D523" s="23">
        <f>SUM(C491:C499)</f>
        <v>0</v>
      </c>
    </row>
    <row r="524" spans="2:4" s="1" customFormat="1" ht="12.75">
      <c r="B524" s="69" t="s">
        <v>2</v>
      </c>
      <c r="C524" s="70"/>
      <c r="D524" s="23">
        <f>SUM(C501:C509)</f>
        <v>0</v>
      </c>
    </row>
    <row r="525" spans="2:4" s="1" customFormat="1" ht="13.5" thickBot="1">
      <c r="B525" s="110" t="s">
        <v>3</v>
      </c>
      <c r="C525" s="111"/>
      <c r="D525" s="31">
        <f>SUM(C511:C519)</f>
        <v>0</v>
      </c>
    </row>
    <row r="526" spans="2:4" s="1" customFormat="1" ht="18.75" thickTop="1">
      <c r="B526" s="127" t="s">
        <v>9</v>
      </c>
      <c r="C526" s="128"/>
      <c r="D526" s="112" t="e">
        <f>(D522+D523+D524+D525)/C480</f>
        <v>#DIV/0!</v>
      </c>
    </row>
    <row r="527" spans="2:4" s="1" customFormat="1" ht="18">
      <c r="B527" s="59" t="s">
        <v>32</v>
      </c>
      <c r="C527" s="60"/>
      <c r="D527" s="32" t="e">
        <f>(D522+D523+D524)/C480</f>
        <v>#DIV/0!</v>
      </c>
    </row>
    <row r="528" spans="2:4" s="1" customFormat="1" ht="18">
      <c r="B528" s="59" t="s">
        <v>33</v>
      </c>
      <c r="C528" s="60"/>
      <c r="D528" s="32" t="e">
        <f>(D522+D523)/C480</f>
        <v>#DIV/0!</v>
      </c>
    </row>
    <row r="529" spans="2:4" s="1" customFormat="1" ht="18">
      <c r="B529" s="59" t="s">
        <v>34</v>
      </c>
      <c r="C529" s="60"/>
      <c r="D529" s="32" t="e">
        <f>D524/C480</f>
        <v>#DIV/0!</v>
      </c>
    </row>
    <row r="530" spans="2:4" s="1" customFormat="1" ht="18.75" thickBot="1">
      <c r="B530" s="129" t="s">
        <v>35</v>
      </c>
      <c r="C530" s="130"/>
      <c r="D530" s="24" t="e">
        <f>D525/C480</f>
        <v>#DIV/0!</v>
      </c>
    </row>
    <row r="531" spans="2:4" s="1" customFormat="1" ht="18.75" thickTop="1">
      <c r="B531" s="131" t="s">
        <v>18</v>
      </c>
      <c r="C531" s="132"/>
      <c r="D531" s="114" t="e">
        <f>((D522*D467*C477)+D523+D524+D525)/C480</f>
        <v>#DIV/0!</v>
      </c>
    </row>
    <row r="532" spans="2:4" s="1" customFormat="1" ht="18">
      <c r="B532" s="63" t="s">
        <v>36</v>
      </c>
      <c r="C532" s="64"/>
      <c r="D532" s="33" t="e">
        <f>((D522*D468*C477)+D523+D524)/C480</f>
        <v>#DIV/0!</v>
      </c>
    </row>
    <row r="533" spans="2:4" s="1" customFormat="1" ht="18">
      <c r="B533" s="63" t="s">
        <v>37</v>
      </c>
      <c r="C533" s="64"/>
      <c r="D533" s="33" t="e">
        <f>((D522*D469*C477)+D523)/C480</f>
        <v>#DIV/0!</v>
      </c>
    </row>
    <row r="534" spans="2:4" s="1" customFormat="1" ht="18">
      <c r="B534" s="63" t="s">
        <v>38</v>
      </c>
      <c r="C534" s="64"/>
      <c r="D534" s="33" t="e">
        <f>((D522*D470*C477)+D524)/C480</f>
        <v>#DIV/0!</v>
      </c>
    </row>
    <row r="535" spans="2:4" s="1" customFormat="1" ht="18.75" thickBot="1">
      <c r="B535" s="65" t="s">
        <v>39</v>
      </c>
      <c r="C535" s="66"/>
      <c r="D535" s="25" t="e">
        <f>((D522*D471*C477)+D525)/C480</f>
        <v>#DIV/0!</v>
      </c>
    </row>
    <row r="536" spans="2:4" s="1" customFormat="1" ht="13.5" thickTop="1">
      <c r="B536" s="119"/>
      <c r="C536" s="122"/>
      <c r="D536" s="116"/>
    </row>
    <row r="537" spans="2:4" s="1" customFormat="1" ht="13.5" thickBot="1">
      <c r="B537" s="119"/>
      <c r="C537" s="122"/>
      <c r="D537" s="116"/>
    </row>
    <row r="538" spans="2:4" s="1" customFormat="1" ht="21" thickTop="1">
      <c r="B538" s="20" t="s">
        <v>8</v>
      </c>
      <c r="C538" s="161">
        <f>C474+1</f>
        <v>9</v>
      </c>
      <c r="D538" s="162"/>
    </row>
    <row r="539" spans="2:4" s="1" customFormat="1" ht="12.75">
      <c r="B539" s="21"/>
      <c r="C539" s="11" t="s">
        <v>11</v>
      </c>
      <c r="D539" s="71" t="s">
        <v>12</v>
      </c>
    </row>
    <row r="540" spans="2:4" s="1" customFormat="1" ht="12.75">
      <c r="B540" s="94" t="s">
        <v>4</v>
      </c>
      <c r="C540" s="12"/>
      <c r="D540" s="73" t="s">
        <v>22</v>
      </c>
    </row>
    <row r="541" spans="2:4" s="1" customFormat="1" ht="12.75">
      <c r="B541" s="94" t="s">
        <v>19</v>
      </c>
      <c r="C541" s="13"/>
      <c r="D541" s="73" t="s">
        <v>23</v>
      </c>
    </row>
    <row r="542" spans="2:4" s="1" customFormat="1" ht="12.75">
      <c r="B542" s="94" t="s">
        <v>5</v>
      </c>
      <c r="C542" s="12">
        <f>C540*C541</f>
        <v>0</v>
      </c>
      <c r="D542" s="73" t="s">
        <v>22</v>
      </c>
    </row>
    <row r="543" spans="2:4" s="1" customFormat="1" ht="14.25">
      <c r="B543" s="94" t="s">
        <v>20</v>
      </c>
      <c r="C543" s="14"/>
      <c r="D543" s="72"/>
    </row>
    <row r="544" spans="2:4" s="1" customFormat="1" ht="12.75">
      <c r="B544" s="94" t="s">
        <v>42</v>
      </c>
      <c r="C544" s="12"/>
      <c r="D544" s="73" t="s">
        <v>22</v>
      </c>
    </row>
    <row r="545" spans="2:4" s="1" customFormat="1" ht="13.5" thickBot="1">
      <c r="B545" s="96" t="s">
        <v>21</v>
      </c>
      <c r="C545" s="15"/>
      <c r="D545" s="85" t="s">
        <v>23</v>
      </c>
    </row>
    <row r="546" spans="2:4" s="1" customFormat="1" ht="13.5" thickBot="1">
      <c r="B546" s="87"/>
      <c r="C546" s="86"/>
      <c r="D546" s="88"/>
    </row>
    <row r="547" spans="2:4" s="1" customFormat="1" ht="30.75" thickBot="1">
      <c r="B547" s="107" t="s">
        <v>10</v>
      </c>
      <c r="C547" s="108" t="s">
        <v>13</v>
      </c>
      <c r="D547" s="109" t="s">
        <v>12</v>
      </c>
    </row>
    <row r="548" spans="2:4" s="1" customFormat="1" ht="12.75">
      <c r="B548" s="37" t="s">
        <v>15</v>
      </c>
      <c r="C548" s="76"/>
      <c r="D548" s="90"/>
    </row>
    <row r="549" spans="2:4" s="1" customFormat="1" ht="12.75">
      <c r="B549" s="35" t="s">
        <v>44</v>
      </c>
      <c r="C549" s="77"/>
      <c r="D549" s="91" t="s">
        <v>22</v>
      </c>
    </row>
    <row r="550" spans="2:4" s="1" customFormat="1" ht="12.75">
      <c r="B550" s="35"/>
      <c r="C550" s="77"/>
      <c r="D550" s="91" t="s">
        <v>22</v>
      </c>
    </row>
    <row r="551" spans="2:4" s="1" customFormat="1" ht="12.75">
      <c r="B551" s="35"/>
      <c r="C551" s="77"/>
      <c r="D551" s="91"/>
    </row>
    <row r="552" spans="2:4" s="1" customFormat="1" ht="12.75">
      <c r="B552" s="35"/>
      <c r="C552" s="77"/>
      <c r="D552" s="91" t="s">
        <v>22</v>
      </c>
    </row>
    <row r="553" spans="2:4" s="1" customFormat="1" ht="12.75">
      <c r="B553" s="35"/>
      <c r="C553" s="77"/>
      <c r="D553" s="91" t="s">
        <v>22</v>
      </c>
    </row>
    <row r="554" spans="2:4" s="1" customFormat="1" ht="12.75">
      <c r="B554" s="39" t="s">
        <v>16</v>
      </c>
      <c r="C554" s="78"/>
      <c r="D554" s="92"/>
    </row>
    <row r="555" spans="2:4" s="1" customFormat="1" ht="12.75">
      <c r="B555" s="35"/>
      <c r="C555" s="79"/>
      <c r="D555" s="91" t="s">
        <v>22</v>
      </c>
    </row>
    <row r="556" spans="2:4" s="1" customFormat="1" ht="12.75">
      <c r="B556" s="35"/>
      <c r="C556" s="79"/>
      <c r="D556" s="91" t="s">
        <v>22</v>
      </c>
    </row>
    <row r="557" spans="2:4" s="1" customFormat="1" ht="12.75">
      <c r="B557" s="35"/>
      <c r="C557" s="79"/>
      <c r="D557" s="91" t="s">
        <v>22</v>
      </c>
    </row>
    <row r="558" spans="2:4" s="1" customFormat="1" ht="12.75">
      <c r="B558" s="35"/>
      <c r="C558" s="79"/>
      <c r="D558" s="91" t="s">
        <v>22</v>
      </c>
    </row>
    <row r="559" spans="2:4" s="1" customFormat="1" ht="12.75">
      <c r="B559" s="35"/>
      <c r="C559" s="79"/>
      <c r="D559" s="91" t="s">
        <v>22</v>
      </c>
    </row>
    <row r="560" spans="2:4" s="1" customFormat="1" ht="12.75">
      <c r="B560" s="35"/>
      <c r="C560" s="79"/>
      <c r="D560" s="91" t="s">
        <v>22</v>
      </c>
    </row>
    <row r="561" spans="2:4" s="1" customFormat="1" ht="12.75">
      <c r="B561" s="35"/>
      <c r="C561" s="79"/>
      <c r="D561" s="91" t="s">
        <v>22</v>
      </c>
    </row>
    <row r="562" spans="2:4" s="1" customFormat="1" ht="12.75">
      <c r="B562" s="35"/>
      <c r="C562" s="79"/>
      <c r="D562" s="91" t="s">
        <v>22</v>
      </c>
    </row>
    <row r="563" spans="2:4" s="1" customFormat="1" ht="12.75">
      <c r="B563" s="35"/>
      <c r="C563" s="79"/>
      <c r="D563" s="91" t="s">
        <v>22</v>
      </c>
    </row>
    <row r="564" spans="2:4" s="1" customFormat="1" ht="12.75">
      <c r="B564" s="39" t="s">
        <v>14</v>
      </c>
      <c r="C564" s="80"/>
      <c r="D564" s="92"/>
    </row>
    <row r="565" spans="2:4" s="1" customFormat="1" ht="12.75">
      <c r="B565" s="35"/>
      <c r="C565" s="81"/>
      <c r="D565" s="91" t="s">
        <v>22</v>
      </c>
    </row>
    <row r="566" spans="2:4" s="1" customFormat="1" ht="12.75">
      <c r="B566" s="35"/>
      <c r="C566" s="81"/>
      <c r="D566" s="91" t="s">
        <v>22</v>
      </c>
    </row>
    <row r="567" spans="2:4" s="1" customFormat="1" ht="12.75">
      <c r="B567" s="35"/>
      <c r="C567" s="81"/>
      <c r="D567" s="91" t="s">
        <v>22</v>
      </c>
    </row>
    <row r="568" spans="2:4" s="1" customFormat="1" ht="12.75">
      <c r="B568" s="35"/>
      <c r="C568" s="81"/>
      <c r="D568" s="91" t="s">
        <v>22</v>
      </c>
    </row>
    <row r="569" spans="2:4" s="1" customFormat="1" ht="12.75">
      <c r="B569" s="35"/>
      <c r="C569" s="81"/>
      <c r="D569" s="91" t="s">
        <v>22</v>
      </c>
    </row>
    <row r="570" spans="2:4" s="1" customFormat="1" ht="12.75">
      <c r="B570" s="35"/>
      <c r="C570" s="81"/>
      <c r="D570" s="91" t="s">
        <v>22</v>
      </c>
    </row>
    <row r="571" spans="2:4" s="1" customFormat="1" ht="12.75">
      <c r="B571" s="35"/>
      <c r="C571" s="81"/>
      <c r="D571" s="91" t="s">
        <v>22</v>
      </c>
    </row>
    <row r="572" spans="2:4" s="1" customFormat="1" ht="12.75">
      <c r="B572" s="35"/>
      <c r="C572" s="81"/>
      <c r="D572" s="91" t="s">
        <v>22</v>
      </c>
    </row>
    <row r="573" spans="2:4" s="1" customFormat="1" ht="12.75">
      <c r="B573" s="35"/>
      <c r="C573" s="81"/>
      <c r="D573" s="91" t="s">
        <v>22</v>
      </c>
    </row>
    <row r="574" spans="2:4" s="1" customFormat="1" ht="12.75">
      <c r="B574" s="39" t="s">
        <v>17</v>
      </c>
      <c r="C574" s="78"/>
      <c r="D574" s="92"/>
    </row>
    <row r="575" spans="2:4" s="1" customFormat="1" ht="12.75">
      <c r="B575" s="47"/>
      <c r="C575" s="82"/>
      <c r="D575" s="91" t="s">
        <v>22</v>
      </c>
    </row>
    <row r="576" spans="2:4" s="1" customFormat="1" ht="12.75">
      <c r="B576" s="47"/>
      <c r="C576" s="82"/>
      <c r="D576" s="91" t="s">
        <v>22</v>
      </c>
    </row>
    <row r="577" spans="2:4" s="1" customFormat="1" ht="12.75">
      <c r="B577" s="47"/>
      <c r="C577" s="82"/>
      <c r="D577" s="91" t="s">
        <v>22</v>
      </c>
    </row>
    <row r="578" spans="2:4" s="1" customFormat="1" ht="12.75">
      <c r="B578" s="47"/>
      <c r="C578" s="82"/>
      <c r="D578" s="91" t="s">
        <v>22</v>
      </c>
    </row>
    <row r="579" spans="2:4" s="1" customFormat="1" ht="12.75">
      <c r="B579" s="47"/>
      <c r="C579" s="82"/>
      <c r="D579" s="91" t="s">
        <v>22</v>
      </c>
    </row>
    <row r="580" spans="2:4" s="1" customFormat="1" ht="12.75">
      <c r="B580" s="47"/>
      <c r="C580" s="82"/>
      <c r="D580" s="91" t="s">
        <v>22</v>
      </c>
    </row>
    <row r="581" spans="2:4" s="1" customFormat="1" ht="12.75">
      <c r="B581" s="47"/>
      <c r="C581" s="82"/>
      <c r="D581" s="91" t="s">
        <v>22</v>
      </c>
    </row>
    <row r="582" spans="2:4" s="1" customFormat="1" ht="12.75">
      <c r="B582" s="47"/>
      <c r="C582" s="82"/>
      <c r="D582" s="91" t="s">
        <v>22</v>
      </c>
    </row>
    <row r="583" spans="2:4" s="1" customFormat="1" ht="13.5" thickBot="1">
      <c r="B583" s="49"/>
      <c r="C583" s="83"/>
      <c r="D583" s="93" t="s">
        <v>22</v>
      </c>
    </row>
    <row r="584" spans="2:4" s="1" customFormat="1" ht="13.5" thickBot="1">
      <c r="B584" s="98"/>
      <c r="C584" s="97"/>
      <c r="D584" s="99"/>
    </row>
    <row r="585" spans="2:4" s="1" customFormat="1" ht="21" thickBot="1">
      <c r="B585" s="158" t="s">
        <v>7</v>
      </c>
      <c r="C585" s="159"/>
      <c r="D585" s="160"/>
    </row>
    <row r="586" spans="2:4" s="1" customFormat="1" ht="12.75">
      <c r="B586" s="67" t="s">
        <v>0</v>
      </c>
      <c r="C586" s="68"/>
      <c r="D586" s="22">
        <f>SUM(C549:C553)</f>
        <v>0</v>
      </c>
    </row>
    <row r="587" spans="2:4" s="1" customFormat="1" ht="12.75">
      <c r="B587" s="69" t="s">
        <v>1</v>
      </c>
      <c r="C587" s="70"/>
      <c r="D587" s="23">
        <f>SUM(C555:C563)</f>
        <v>0</v>
      </c>
    </row>
    <row r="588" spans="2:4" s="1" customFormat="1" ht="12.75">
      <c r="B588" s="69" t="s">
        <v>2</v>
      </c>
      <c r="C588" s="70"/>
      <c r="D588" s="23">
        <f>SUM(C565:C573)</f>
        <v>0</v>
      </c>
    </row>
    <row r="589" spans="2:4" s="1" customFormat="1" ht="13.5" thickBot="1">
      <c r="B589" s="110" t="s">
        <v>3</v>
      </c>
      <c r="C589" s="111"/>
      <c r="D589" s="31">
        <f>SUM(C575:C583)</f>
        <v>0</v>
      </c>
    </row>
    <row r="590" spans="2:4" s="1" customFormat="1" ht="18.75" thickTop="1">
      <c r="B590" s="127" t="s">
        <v>9</v>
      </c>
      <c r="C590" s="128"/>
      <c r="D590" s="112" t="e">
        <f>(D586+D587+D588+D589)/C544</f>
        <v>#DIV/0!</v>
      </c>
    </row>
    <row r="591" spans="2:4" s="1" customFormat="1" ht="18">
      <c r="B591" s="59" t="s">
        <v>32</v>
      </c>
      <c r="C591" s="60"/>
      <c r="D591" s="32" t="e">
        <f>(D586+D587+D588)/C544</f>
        <v>#DIV/0!</v>
      </c>
    </row>
    <row r="592" spans="2:4" s="1" customFormat="1" ht="18">
      <c r="B592" s="59" t="s">
        <v>33</v>
      </c>
      <c r="C592" s="60"/>
      <c r="D592" s="32" t="e">
        <f>(D586+D587)/C544</f>
        <v>#DIV/0!</v>
      </c>
    </row>
    <row r="593" spans="2:4" s="1" customFormat="1" ht="18">
      <c r="B593" s="59" t="s">
        <v>34</v>
      </c>
      <c r="C593" s="60"/>
      <c r="D593" s="32" t="e">
        <f>D588/C544</f>
        <v>#DIV/0!</v>
      </c>
    </row>
    <row r="594" spans="2:4" s="1" customFormat="1" ht="18.75" thickBot="1">
      <c r="B594" s="129" t="s">
        <v>35</v>
      </c>
      <c r="C594" s="130"/>
      <c r="D594" s="24" t="e">
        <f>D589/C544</f>
        <v>#DIV/0!</v>
      </c>
    </row>
    <row r="595" spans="2:4" s="1" customFormat="1" ht="18.75" thickTop="1">
      <c r="B595" s="131" t="s">
        <v>18</v>
      </c>
      <c r="C595" s="132"/>
      <c r="D595" s="114" t="e">
        <f>((D586*D531*C541)+D587+D588+D589)/C544</f>
        <v>#DIV/0!</v>
      </c>
    </row>
    <row r="596" spans="2:4" s="1" customFormat="1" ht="18">
      <c r="B596" s="63" t="s">
        <v>36</v>
      </c>
      <c r="C596" s="64"/>
      <c r="D596" s="33" t="e">
        <f>((D586*D532*C541)+D587+D588)/C544</f>
        <v>#DIV/0!</v>
      </c>
    </row>
    <row r="597" spans="2:4" s="1" customFormat="1" ht="18">
      <c r="B597" s="63" t="s">
        <v>37</v>
      </c>
      <c r="C597" s="64"/>
      <c r="D597" s="33" t="e">
        <f>((D586*D533*C541)+D587)/C544</f>
        <v>#DIV/0!</v>
      </c>
    </row>
    <row r="598" spans="2:4" s="1" customFormat="1" ht="18">
      <c r="B598" s="63" t="s">
        <v>38</v>
      </c>
      <c r="C598" s="64"/>
      <c r="D598" s="33" t="e">
        <f>((D586*D534*C541)+D588)/C544</f>
        <v>#DIV/0!</v>
      </c>
    </row>
    <row r="599" spans="2:4" s="1" customFormat="1" ht="18.75" thickBot="1">
      <c r="B599" s="65" t="s">
        <v>39</v>
      </c>
      <c r="C599" s="66"/>
      <c r="D599" s="25" t="e">
        <f>((D586*D535*C541)+D589)/C544</f>
        <v>#DIV/0!</v>
      </c>
    </row>
    <row r="600" spans="2:4" s="1" customFormat="1" ht="13.5" thickTop="1">
      <c r="B600" s="119"/>
      <c r="C600" s="122"/>
      <c r="D600" s="116"/>
    </row>
    <row r="601" spans="2:4" s="1" customFormat="1" ht="13.5" thickBot="1">
      <c r="B601" s="119"/>
      <c r="C601" s="122"/>
      <c r="D601" s="116"/>
    </row>
    <row r="602" spans="2:4" s="1" customFormat="1" ht="21" thickTop="1">
      <c r="B602" s="20" t="s">
        <v>8</v>
      </c>
      <c r="C602" s="161">
        <f>C538+1</f>
        <v>10</v>
      </c>
      <c r="D602" s="162"/>
    </row>
    <row r="603" spans="2:4" s="1" customFormat="1" ht="12.75">
      <c r="B603" s="21"/>
      <c r="C603" s="11" t="s">
        <v>11</v>
      </c>
      <c r="D603" s="71" t="s">
        <v>12</v>
      </c>
    </row>
    <row r="604" spans="2:4" s="1" customFormat="1" ht="12.75">
      <c r="B604" s="94" t="s">
        <v>4</v>
      </c>
      <c r="C604" s="12"/>
      <c r="D604" s="73" t="s">
        <v>22</v>
      </c>
    </row>
    <row r="605" spans="2:4" s="1" customFormat="1" ht="12.75">
      <c r="B605" s="94" t="s">
        <v>19</v>
      </c>
      <c r="C605" s="13"/>
      <c r="D605" s="73" t="s">
        <v>23</v>
      </c>
    </row>
    <row r="606" spans="2:4" s="1" customFormat="1" ht="12.75">
      <c r="B606" s="94" t="s">
        <v>5</v>
      </c>
      <c r="C606" s="12">
        <f>C604*C605</f>
        <v>0</v>
      </c>
      <c r="D606" s="73" t="s">
        <v>22</v>
      </c>
    </row>
    <row r="607" spans="2:4" s="1" customFormat="1" ht="14.25">
      <c r="B607" s="94" t="s">
        <v>20</v>
      </c>
      <c r="C607" s="14"/>
      <c r="D607" s="72"/>
    </row>
    <row r="608" spans="2:4" s="1" customFormat="1" ht="12.75">
      <c r="B608" s="94" t="s">
        <v>42</v>
      </c>
      <c r="C608" s="12"/>
      <c r="D608" s="73" t="s">
        <v>22</v>
      </c>
    </row>
    <row r="609" spans="2:4" s="1" customFormat="1" ht="13.5" thickBot="1">
      <c r="B609" s="96" t="s">
        <v>21</v>
      </c>
      <c r="C609" s="15"/>
      <c r="D609" s="85" t="s">
        <v>23</v>
      </c>
    </row>
    <row r="610" spans="2:4" s="1" customFormat="1" ht="13.5" thickBot="1">
      <c r="B610" s="87"/>
      <c r="C610" s="86"/>
      <c r="D610" s="88"/>
    </row>
    <row r="611" spans="2:4" s="1" customFormat="1" ht="30.75" thickBot="1">
      <c r="B611" s="107" t="s">
        <v>10</v>
      </c>
      <c r="C611" s="108" t="s">
        <v>13</v>
      </c>
      <c r="D611" s="109" t="s">
        <v>12</v>
      </c>
    </row>
    <row r="612" spans="2:4" s="1" customFormat="1" ht="12.75">
      <c r="B612" s="37" t="s">
        <v>15</v>
      </c>
      <c r="C612" s="76"/>
      <c r="D612" s="90"/>
    </row>
    <row r="613" spans="2:4" s="1" customFormat="1" ht="12.75">
      <c r="B613" s="35" t="s">
        <v>44</v>
      </c>
      <c r="C613" s="77"/>
      <c r="D613" s="91" t="s">
        <v>22</v>
      </c>
    </row>
    <row r="614" spans="2:4" s="1" customFormat="1" ht="12.75">
      <c r="B614" s="35"/>
      <c r="C614" s="77"/>
      <c r="D614" s="91" t="s">
        <v>22</v>
      </c>
    </row>
    <row r="615" spans="2:4" s="1" customFormat="1" ht="12.75">
      <c r="B615" s="35"/>
      <c r="C615" s="77"/>
      <c r="D615" s="91"/>
    </row>
    <row r="616" spans="2:4" s="1" customFormat="1" ht="12.75">
      <c r="B616" s="35"/>
      <c r="C616" s="77"/>
      <c r="D616" s="91" t="s">
        <v>22</v>
      </c>
    </row>
    <row r="617" spans="2:4" s="1" customFormat="1" ht="12.75">
      <c r="B617" s="35"/>
      <c r="C617" s="77"/>
      <c r="D617" s="91" t="s">
        <v>22</v>
      </c>
    </row>
    <row r="618" spans="2:4" s="1" customFormat="1" ht="12.75">
      <c r="B618" s="39" t="s">
        <v>16</v>
      </c>
      <c r="C618" s="78"/>
      <c r="D618" s="92"/>
    </row>
    <row r="619" spans="2:4" s="1" customFormat="1" ht="12.75">
      <c r="B619" s="35"/>
      <c r="C619" s="79"/>
      <c r="D619" s="91" t="s">
        <v>22</v>
      </c>
    </row>
    <row r="620" spans="2:4" s="1" customFormat="1" ht="12.75">
      <c r="B620" s="35"/>
      <c r="C620" s="79"/>
      <c r="D620" s="91" t="s">
        <v>22</v>
      </c>
    </row>
    <row r="621" spans="2:4" s="1" customFormat="1" ht="12.75">
      <c r="B621" s="35"/>
      <c r="C621" s="79"/>
      <c r="D621" s="91" t="s">
        <v>22</v>
      </c>
    </row>
    <row r="622" spans="2:4" s="1" customFormat="1" ht="12.75">
      <c r="B622" s="35"/>
      <c r="C622" s="79"/>
      <c r="D622" s="91" t="s">
        <v>22</v>
      </c>
    </row>
    <row r="623" spans="2:4" s="1" customFormat="1" ht="12.75">
      <c r="B623" s="35"/>
      <c r="C623" s="79"/>
      <c r="D623" s="91" t="s">
        <v>22</v>
      </c>
    </row>
    <row r="624" spans="2:4" s="1" customFormat="1" ht="12.75">
      <c r="B624" s="35"/>
      <c r="C624" s="79"/>
      <c r="D624" s="91" t="s">
        <v>22</v>
      </c>
    </row>
    <row r="625" spans="2:4" s="1" customFormat="1" ht="12.75">
      <c r="B625" s="35"/>
      <c r="C625" s="79"/>
      <c r="D625" s="91" t="s">
        <v>22</v>
      </c>
    </row>
    <row r="626" spans="2:4" s="1" customFormat="1" ht="12.75">
      <c r="B626" s="35"/>
      <c r="C626" s="79"/>
      <c r="D626" s="91" t="s">
        <v>22</v>
      </c>
    </row>
    <row r="627" spans="2:4" s="1" customFormat="1" ht="12.75">
      <c r="B627" s="35"/>
      <c r="C627" s="79"/>
      <c r="D627" s="91" t="s">
        <v>22</v>
      </c>
    </row>
    <row r="628" spans="2:4" s="1" customFormat="1" ht="12.75">
      <c r="B628" s="39" t="s">
        <v>14</v>
      </c>
      <c r="C628" s="80"/>
      <c r="D628" s="92"/>
    </row>
    <row r="629" spans="2:4" s="1" customFormat="1" ht="12.75">
      <c r="B629" s="35"/>
      <c r="C629" s="81"/>
      <c r="D629" s="91" t="s">
        <v>22</v>
      </c>
    </row>
    <row r="630" spans="2:4" s="1" customFormat="1" ht="12.75">
      <c r="B630" s="35"/>
      <c r="C630" s="81"/>
      <c r="D630" s="91" t="s">
        <v>22</v>
      </c>
    </row>
    <row r="631" spans="2:4" s="1" customFormat="1" ht="12.75">
      <c r="B631" s="35"/>
      <c r="C631" s="81"/>
      <c r="D631" s="91" t="s">
        <v>22</v>
      </c>
    </row>
    <row r="632" spans="2:4" s="1" customFormat="1" ht="12.75">
      <c r="B632" s="35"/>
      <c r="C632" s="81"/>
      <c r="D632" s="91" t="s">
        <v>22</v>
      </c>
    </row>
    <row r="633" spans="2:4" s="1" customFormat="1" ht="12.75">
      <c r="B633" s="35"/>
      <c r="C633" s="81"/>
      <c r="D633" s="91" t="s">
        <v>22</v>
      </c>
    </row>
    <row r="634" spans="2:4" s="1" customFormat="1" ht="12.75">
      <c r="B634" s="35"/>
      <c r="C634" s="81"/>
      <c r="D634" s="91" t="s">
        <v>22</v>
      </c>
    </row>
    <row r="635" spans="2:4" s="1" customFormat="1" ht="12.75">
      <c r="B635" s="35"/>
      <c r="C635" s="81"/>
      <c r="D635" s="91" t="s">
        <v>22</v>
      </c>
    </row>
    <row r="636" spans="2:4" s="1" customFormat="1" ht="12.75">
      <c r="B636" s="35"/>
      <c r="C636" s="81"/>
      <c r="D636" s="91" t="s">
        <v>22</v>
      </c>
    </row>
    <row r="637" spans="2:4" s="1" customFormat="1" ht="12.75">
      <c r="B637" s="35"/>
      <c r="C637" s="81"/>
      <c r="D637" s="91" t="s">
        <v>22</v>
      </c>
    </row>
    <row r="638" spans="2:4" s="1" customFormat="1" ht="12.75">
      <c r="B638" s="39" t="s">
        <v>17</v>
      </c>
      <c r="C638" s="78"/>
      <c r="D638" s="92"/>
    </row>
    <row r="639" spans="2:4" s="1" customFormat="1" ht="12.75">
      <c r="B639" s="47"/>
      <c r="C639" s="82"/>
      <c r="D639" s="91" t="s">
        <v>22</v>
      </c>
    </row>
    <row r="640" spans="2:4" s="1" customFormat="1" ht="12.75">
      <c r="B640" s="47"/>
      <c r="C640" s="82"/>
      <c r="D640" s="91" t="s">
        <v>22</v>
      </c>
    </row>
    <row r="641" spans="2:4" s="1" customFormat="1" ht="12.75">
      <c r="B641" s="47"/>
      <c r="C641" s="82"/>
      <c r="D641" s="91" t="s">
        <v>22</v>
      </c>
    </row>
    <row r="642" spans="2:4" s="1" customFormat="1" ht="12.75">
      <c r="B642" s="47"/>
      <c r="C642" s="82"/>
      <c r="D642" s="91" t="s">
        <v>22</v>
      </c>
    </row>
    <row r="643" spans="2:4" s="1" customFormat="1" ht="12.75">
      <c r="B643" s="47"/>
      <c r="C643" s="82"/>
      <c r="D643" s="91" t="s">
        <v>22</v>
      </c>
    </row>
    <row r="644" spans="2:4" s="1" customFormat="1" ht="12.75">
      <c r="B644" s="47"/>
      <c r="C644" s="82"/>
      <c r="D644" s="91" t="s">
        <v>22</v>
      </c>
    </row>
    <row r="645" spans="2:4" s="1" customFormat="1" ht="12.75">
      <c r="B645" s="47"/>
      <c r="C645" s="82"/>
      <c r="D645" s="91" t="s">
        <v>22</v>
      </c>
    </row>
    <row r="646" spans="2:4" s="1" customFormat="1" ht="12.75">
      <c r="B646" s="47"/>
      <c r="C646" s="82"/>
      <c r="D646" s="91" t="s">
        <v>22</v>
      </c>
    </row>
    <row r="647" spans="2:4" s="1" customFormat="1" ht="13.5" thickBot="1">
      <c r="B647" s="49"/>
      <c r="C647" s="83"/>
      <c r="D647" s="93" t="s">
        <v>22</v>
      </c>
    </row>
    <row r="648" spans="2:4" s="1" customFormat="1" ht="13.5" thickBot="1">
      <c r="B648" s="98"/>
      <c r="C648" s="97"/>
      <c r="D648" s="99"/>
    </row>
    <row r="649" spans="2:4" s="1" customFormat="1" ht="21" thickBot="1">
      <c r="B649" s="158" t="s">
        <v>7</v>
      </c>
      <c r="C649" s="159"/>
      <c r="D649" s="160"/>
    </row>
    <row r="650" spans="2:4" s="1" customFormat="1" ht="12.75">
      <c r="B650" s="67" t="s">
        <v>0</v>
      </c>
      <c r="C650" s="68"/>
      <c r="D650" s="22">
        <f>SUM(C613:C617)</f>
        <v>0</v>
      </c>
    </row>
    <row r="651" spans="2:4" s="1" customFormat="1" ht="12.75">
      <c r="B651" s="69" t="s">
        <v>1</v>
      </c>
      <c r="C651" s="70"/>
      <c r="D651" s="23">
        <f>SUM(C619:C627)</f>
        <v>0</v>
      </c>
    </row>
    <row r="652" spans="2:4" s="1" customFormat="1" ht="12.75">
      <c r="B652" s="69" t="s">
        <v>2</v>
      </c>
      <c r="C652" s="70"/>
      <c r="D652" s="23">
        <f>SUM(C629:C637)</f>
        <v>0</v>
      </c>
    </row>
    <row r="653" spans="2:4" s="1" customFormat="1" ht="13.5" thickBot="1">
      <c r="B653" s="110" t="s">
        <v>3</v>
      </c>
      <c r="C653" s="111"/>
      <c r="D653" s="31">
        <f>SUM(C639:C647)</f>
        <v>0</v>
      </c>
    </row>
    <row r="654" spans="2:4" s="1" customFormat="1" ht="18.75" thickTop="1">
      <c r="B654" s="127" t="s">
        <v>9</v>
      </c>
      <c r="C654" s="128"/>
      <c r="D654" s="112" t="e">
        <f>(D650+D651+D652+D653)/C608</f>
        <v>#DIV/0!</v>
      </c>
    </row>
    <row r="655" spans="2:4" s="1" customFormat="1" ht="18">
      <c r="B655" s="59" t="s">
        <v>32</v>
      </c>
      <c r="C655" s="60"/>
      <c r="D655" s="32" t="e">
        <f>(D650+D651+D652)/C608</f>
        <v>#DIV/0!</v>
      </c>
    </row>
    <row r="656" spans="2:4" s="1" customFormat="1" ht="18">
      <c r="B656" s="59" t="s">
        <v>33</v>
      </c>
      <c r="C656" s="60"/>
      <c r="D656" s="32" t="e">
        <f>(D650+D651)/C608</f>
        <v>#DIV/0!</v>
      </c>
    </row>
    <row r="657" spans="2:4" s="1" customFormat="1" ht="18">
      <c r="B657" s="59" t="s">
        <v>34</v>
      </c>
      <c r="C657" s="60"/>
      <c r="D657" s="32" t="e">
        <f>D652/C608</f>
        <v>#DIV/0!</v>
      </c>
    </row>
    <row r="658" spans="2:4" s="1" customFormat="1" ht="18.75" thickBot="1">
      <c r="B658" s="129" t="s">
        <v>35</v>
      </c>
      <c r="C658" s="130"/>
      <c r="D658" s="24" t="e">
        <f>D653/C608</f>
        <v>#DIV/0!</v>
      </c>
    </row>
    <row r="659" spans="2:4" s="1" customFormat="1" ht="18.75" thickTop="1">
      <c r="B659" s="131" t="s">
        <v>18</v>
      </c>
      <c r="C659" s="132"/>
      <c r="D659" s="114" t="e">
        <f>((D650*D595*C605)+D651+D652+D653)/C608</f>
        <v>#DIV/0!</v>
      </c>
    </row>
    <row r="660" spans="2:4" s="1" customFormat="1" ht="18">
      <c r="B660" s="63" t="s">
        <v>36</v>
      </c>
      <c r="C660" s="64"/>
      <c r="D660" s="33" t="e">
        <f>((D650*D596*C605)+D651+D652)/C608</f>
        <v>#DIV/0!</v>
      </c>
    </row>
    <row r="661" spans="2:4" s="1" customFormat="1" ht="18">
      <c r="B661" s="63" t="s">
        <v>37</v>
      </c>
      <c r="C661" s="64"/>
      <c r="D661" s="33" t="e">
        <f>((D650*D597*C605)+D651)/C608</f>
        <v>#DIV/0!</v>
      </c>
    </row>
    <row r="662" spans="2:4" s="1" customFormat="1" ht="18">
      <c r="B662" s="63" t="s">
        <v>38</v>
      </c>
      <c r="C662" s="64"/>
      <c r="D662" s="33" t="e">
        <f>((D650*D598*C605)+D652)/C608</f>
        <v>#DIV/0!</v>
      </c>
    </row>
    <row r="663" spans="2:4" s="1" customFormat="1" ht="18.75" thickBot="1">
      <c r="B663" s="65" t="s">
        <v>39</v>
      </c>
      <c r="C663" s="66"/>
      <c r="D663" s="25" t="e">
        <f>((D650*D599*C605)+D653)/C608</f>
        <v>#DIV/0!</v>
      </c>
    </row>
    <row r="664" spans="2:4" s="1" customFormat="1" ht="13.5" thickTop="1">
      <c r="B664" s="6"/>
      <c r="C664" s="19"/>
      <c r="D664" s="116"/>
    </row>
    <row r="665" spans="2:4" s="1" customFormat="1" ht="13.5" thickBot="1">
      <c r="B665" s="6"/>
      <c r="C665" s="19"/>
      <c r="D665" s="116"/>
    </row>
    <row r="666" spans="2:4" s="1" customFormat="1" ht="21" thickTop="1">
      <c r="B666" s="20" t="s">
        <v>8</v>
      </c>
      <c r="C666" s="161">
        <f>C602+1</f>
        <v>11</v>
      </c>
      <c r="D666" s="162"/>
    </row>
    <row r="667" spans="2:4" s="1" customFormat="1" ht="12.75">
      <c r="B667" s="21"/>
      <c r="C667" s="11" t="s">
        <v>11</v>
      </c>
      <c r="D667" s="71" t="s">
        <v>12</v>
      </c>
    </row>
    <row r="668" spans="2:4" s="1" customFormat="1" ht="12.75">
      <c r="B668" s="94" t="s">
        <v>4</v>
      </c>
      <c r="C668" s="12"/>
      <c r="D668" s="73" t="s">
        <v>22</v>
      </c>
    </row>
    <row r="669" spans="2:4" s="1" customFormat="1" ht="12.75">
      <c r="B669" s="94" t="s">
        <v>19</v>
      </c>
      <c r="C669" s="13"/>
      <c r="D669" s="73" t="s">
        <v>23</v>
      </c>
    </row>
    <row r="670" spans="2:4" s="1" customFormat="1" ht="12.75">
      <c r="B670" s="94" t="s">
        <v>5</v>
      </c>
      <c r="C670" s="12">
        <f>C668*C669</f>
        <v>0</v>
      </c>
      <c r="D670" s="73" t="s">
        <v>22</v>
      </c>
    </row>
    <row r="671" spans="2:4" s="1" customFormat="1" ht="14.25">
      <c r="B671" s="94" t="s">
        <v>20</v>
      </c>
      <c r="C671" s="14"/>
      <c r="D671" s="72"/>
    </row>
    <row r="672" spans="2:4" s="1" customFormat="1" ht="12.75">
      <c r="B672" s="94" t="s">
        <v>42</v>
      </c>
      <c r="C672" s="12"/>
      <c r="D672" s="73" t="s">
        <v>22</v>
      </c>
    </row>
    <row r="673" spans="2:4" s="1" customFormat="1" ht="13.5" thickBot="1">
      <c r="B673" s="96" t="s">
        <v>21</v>
      </c>
      <c r="C673" s="15"/>
      <c r="D673" s="85" t="s">
        <v>23</v>
      </c>
    </row>
    <row r="674" spans="2:4" s="1" customFormat="1" ht="13.5" thickBot="1">
      <c r="B674" s="87"/>
      <c r="C674" s="86"/>
      <c r="D674" s="88"/>
    </row>
    <row r="675" spans="2:4" s="1" customFormat="1" ht="30.75" thickBot="1">
      <c r="B675" s="107" t="s">
        <v>10</v>
      </c>
      <c r="C675" s="108" t="s">
        <v>13</v>
      </c>
      <c r="D675" s="109" t="s">
        <v>12</v>
      </c>
    </row>
    <row r="676" spans="2:4" s="1" customFormat="1" ht="12.75">
      <c r="B676" s="37" t="s">
        <v>15</v>
      </c>
      <c r="C676" s="76"/>
      <c r="D676" s="90"/>
    </row>
    <row r="677" spans="2:4" s="1" customFormat="1" ht="12.75">
      <c r="B677" s="35" t="s">
        <v>44</v>
      </c>
      <c r="C677" s="77"/>
      <c r="D677" s="91" t="s">
        <v>22</v>
      </c>
    </row>
    <row r="678" spans="2:4" s="1" customFormat="1" ht="12.75">
      <c r="B678" s="35"/>
      <c r="C678" s="77"/>
      <c r="D678" s="91" t="s">
        <v>22</v>
      </c>
    </row>
    <row r="679" spans="2:4" s="1" customFormat="1" ht="12.75">
      <c r="B679" s="35"/>
      <c r="C679" s="77"/>
      <c r="D679" s="91"/>
    </row>
    <row r="680" spans="2:4" s="1" customFormat="1" ht="12.75">
      <c r="B680" s="35"/>
      <c r="C680" s="77"/>
      <c r="D680" s="91" t="s">
        <v>22</v>
      </c>
    </row>
    <row r="681" spans="2:4" s="1" customFormat="1" ht="12.75">
      <c r="B681" s="35"/>
      <c r="C681" s="77"/>
      <c r="D681" s="91" t="s">
        <v>22</v>
      </c>
    </row>
    <row r="682" spans="2:4" s="1" customFormat="1" ht="12.75">
      <c r="B682" s="39" t="s">
        <v>16</v>
      </c>
      <c r="C682" s="78"/>
      <c r="D682" s="92"/>
    </row>
    <row r="683" spans="2:4" s="1" customFormat="1" ht="12.75">
      <c r="B683" s="35"/>
      <c r="C683" s="79"/>
      <c r="D683" s="91" t="s">
        <v>22</v>
      </c>
    </row>
    <row r="684" spans="2:4" s="1" customFormat="1" ht="12.75">
      <c r="B684" s="35"/>
      <c r="C684" s="79"/>
      <c r="D684" s="91" t="s">
        <v>22</v>
      </c>
    </row>
    <row r="685" spans="2:4" s="1" customFormat="1" ht="12.75">
      <c r="B685" s="35"/>
      <c r="C685" s="79"/>
      <c r="D685" s="91" t="s">
        <v>22</v>
      </c>
    </row>
    <row r="686" spans="2:4" s="1" customFormat="1" ht="12.75">
      <c r="B686" s="35"/>
      <c r="C686" s="79"/>
      <c r="D686" s="91" t="s">
        <v>22</v>
      </c>
    </row>
    <row r="687" spans="2:4" s="1" customFormat="1" ht="12.75">
      <c r="B687" s="35"/>
      <c r="C687" s="79"/>
      <c r="D687" s="91" t="s">
        <v>22</v>
      </c>
    </row>
    <row r="688" spans="2:4" s="1" customFormat="1" ht="12.75">
      <c r="B688" s="35"/>
      <c r="C688" s="79"/>
      <c r="D688" s="91" t="s">
        <v>22</v>
      </c>
    </row>
    <row r="689" spans="2:4" s="1" customFormat="1" ht="12.75">
      <c r="B689" s="35"/>
      <c r="C689" s="79"/>
      <c r="D689" s="91" t="s">
        <v>22</v>
      </c>
    </row>
    <row r="690" spans="2:4" s="1" customFormat="1" ht="12.75">
      <c r="B690" s="35"/>
      <c r="C690" s="79"/>
      <c r="D690" s="91" t="s">
        <v>22</v>
      </c>
    </row>
    <row r="691" spans="2:4" s="1" customFormat="1" ht="12.75">
      <c r="B691" s="35"/>
      <c r="C691" s="79"/>
      <c r="D691" s="91" t="s">
        <v>22</v>
      </c>
    </row>
    <row r="692" spans="2:4" s="1" customFormat="1" ht="12.75">
      <c r="B692" s="39" t="s">
        <v>14</v>
      </c>
      <c r="C692" s="80"/>
      <c r="D692" s="92"/>
    </row>
    <row r="693" spans="2:4" s="1" customFormat="1" ht="12.75">
      <c r="B693" s="35"/>
      <c r="C693" s="81"/>
      <c r="D693" s="91" t="s">
        <v>22</v>
      </c>
    </row>
    <row r="694" spans="2:4" ht="12.75">
      <c r="B694" s="35"/>
      <c r="C694" s="81"/>
      <c r="D694" s="91" t="s">
        <v>22</v>
      </c>
    </row>
    <row r="695" spans="2:4" ht="12.75">
      <c r="B695" s="35"/>
      <c r="C695" s="81"/>
      <c r="D695" s="91" t="s">
        <v>22</v>
      </c>
    </row>
    <row r="696" spans="2:4" ht="12.75">
      <c r="B696" s="35"/>
      <c r="C696" s="81"/>
      <c r="D696" s="91" t="s">
        <v>22</v>
      </c>
    </row>
    <row r="697" spans="2:4" ht="12.75">
      <c r="B697" s="35"/>
      <c r="C697" s="81"/>
      <c r="D697" s="91" t="s">
        <v>22</v>
      </c>
    </row>
    <row r="698" spans="2:4" ht="12.75">
      <c r="B698" s="35"/>
      <c r="C698" s="81"/>
      <c r="D698" s="91" t="s">
        <v>22</v>
      </c>
    </row>
    <row r="699" spans="2:4" ht="12.75">
      <c r="B699" s="35"/>
      <c r="C699" s="81"/>
      <c r="D699" s="91" t="s">
        <v>22</v>
      </c>
    </row>
    <row r="700" spans="2:4" ht="12.75">
      <c r="B700" s="35"/>
      <c r="C700" s="81"/>
      <c r="D700" s="91" t="s">
        <v>22</v>
      </c>
    </row>
    <row r="701" spans="2:4" ht="12.75">
      <c r="B701" s="35"/>
      <c r="C701" s="81"/>
      <c r="D701" s="91" t="s">
        <v>22</v>
      </c>
    </row>
    <row r="702" spans="2:4" ht="12.75">
      <c r="B702" s="39" t="s">
        <v>17</v>
      </c>
      <c r="C702" s="78"/>
      <c r="D702" s="92"/>
    </row>
    <row r="703" spans="2:4" ht="12.75">
      <c r="B703" s="47"/>
      <c r="C703" s="82"/>
      <c r="D703" s="91" t="s">
        <v>22</v>
      </c>
    </row>
    <row r="704" spans="2:4" ht="12.75">
      <c r="B704" s="47"/>
      <c r="C704" s="82"/>
      <c r="D704" s="91" t="s">
        <v>22</v>
      </c>
    </row>
    <row r="705" spans="2:4" ht="12.75">
      <c r="B705" s="47"/>
      <c r="C705" s="82"/>
      <c r="D705" s="91" t="s">
        <v>22</v>
      </c>
    </row>
    <row r="706" spans="2:4" ht="12.75">
      <c r="B706" s="47"/>
      <c r="C706" s="82"/>
      <c r="D706" s="91" t="s">
        <v>22</v>
      </c>
    </row>
    <row r="707" spans="2:4" ht="12.75">
      <c r="B707" s="47"/>
      <c r="C707" s="82"/>
      <c r="D707" s="91" t="s">
        <v>22</v>
      </c>
    </row>
    <row r="708" spans="2:4" ht="12.75">
      <c r="B708" s="47"/>
      <c r="C708" s="82"/>
      <c r="D708" s="91" t="s">
        <v>22</v>
      </c>
    </row>
    <row r="709" spans="2:4" ht="12.75">
      <c r="B709" s="47"/>
      <c r="C709" s="82"/>
      <c r="D709" s="91" t="s">
        <v>22</v>
      </c>
    </row>
    <row r="710" spans="2:4" ht="12.75">
      <c r="B710" s="47"/>
      <c r="C710" s="82"/>
      <c r="D710" s="91" t="s">
        <v>22</v>
      </c>
    </row>
    <row r="711" spans="2:4" ht="13.5" thickBot="1">
      <c r="B711" s="49"/>
      <c r="C711" s="83"/>
      <c r="D711" s="93" t="s">
        <v>22</v>
      </c>
    </row>
    <row r="712" spans="2:4" ht="13.5" thickBot="1">
      <c r="B712" s="98"/>
      <c r="C712" s="97"/>
      <c r="D712" s="99"/>
    </row>
    <row r="713" spans="2:4" ht="21" thickBot="1">
      <c r="B713" s="158" t="s">
        <v>7</v>
      </c>
      <c r="C713" s="159"/>
      <c r="D713" s="160"/>
    </row>
    <row r="714" spans="2:4" ht="12.75">
      <c r="B714" s="67" t="s">
        <v>0</v>
      </c>
      <c r="C714" s="68"/>
      <c r="D714" s="22">
        <f>SUM(C677:C681)</f>
        <v>0</v>
      </c>
    </row>
    <row r="715" spans="2:4" ht="12.75">
      <c r="B715" s="69" t="s">
        <v>1</v>
      </c>
      <c r="C715" s="70"/>
      <c r="D715" s="23">
        <f>SUM(C683:C691)</f>
        <v>0</v>
      </c>
    </row>
    <row r="716" spans="2:4" ht="12.75">
      <c r="B716" s="69" t="s">
        <v>2</v>
      </c>
      <c r="C716" s="70"/>
      <c r="D716" s="23">
        <f>SUM(C693:C701)</f>
        <v>0</v>
      </c>
    </row>
    <row r="717" spans="2:4" ht="13.5" thickBot="1">
      <c r="B717" s="110" t="s">
        <v>3</v>
      </c>
      <c r="C717" s="111"/>
      <c r="D717" s="31">
        <f>SUM(C703:C711)</f>
        <v>0</v>
      </c>
    </row>
    <row r="718" spans="2:4" ht="18.75" thickTop="1">
      <c r="B718" s="127" t="s">
        <v>9</v>
      </c>
      <c r="C718" s="128"/>
      <c r="D718" s="112" t="e">
        <f>(D714+D715+D716+D717)/C672</f>
        <v>#DIV/0!</v>
      </c>
    </row>
    <row r="719" spans="2:4" ht="18">
      <c r="B719" s="59" t="s">
        <v>32</v>
      </c>
      <c r="C719" s="60"/>
      <c r="D719" s="32" t="e">
        <f>(D714+D715+D716)/C672</f>
        <v>#DIV/0!</v>
      </c>
    </row>
    <row r="720" spans="2:4" ht="18">
      <c r="B720" s="59" t="s">
        <v>33</v>
      </c>
      <c r="C720" s="60"/>
      <c r="D720" s="32" t="e">
        <f>(D714+D715)/C672</f>
        <v>#DIV/0!</v>
      </c>
    </row>
    <row r="721" spans="2:4" ht="18">
      <c r="B721" s="59" t="s">
        <v>34</v>
      </c>
      <c r="C721" s="60"/>
      <c r="D721" s="32" t="e">
        <f>D716/C672</f>
        <v>#DIV/0!</v>
      </c>
    </row>
    <row r="722" spans="2:4" ht="18.75" thickBot="1">
      <c r="B722" s="129" t="s">
        <v>35</v>
      </c>
      <c r="C722" s="130"/>
      <c r="D722" s="24" t="e">
        <f>D717/C672</f>
        <v>#DIV/0!</v>
      </c>
    </row>
    <row r="723" spans="2:4" ht="18.75" thickTop="1">
      <c r="B723" s="131" t="s">
        <v>18</v>
      </c>
      <c r="C723" s="132"/>
      <c r="D723" s="114" t="e">
        <f>((D714*D659*C669)+D715+D716+D717)/C672</f>
        <v>#DIV/0!</v>
      </c>
    </row>
    <row r="724" spans="2:4" ht="18">
      <c r="B724" s="63" t="s">
        <v>36</v>
      </c>
      <c r="C724" s="64"/>
      <c r="D724" s="33" t="e">
        <f>((D714*D660*C669)+D715+D716)/C672</f>
        <v>#DIV/0!</v>
      </c>
    </row>
    <row r="725" spans="2:4" ht="18">
      <c r="B725" s="63" t="s">
        <v>37</v>
      </c>
      <c r="C725" s="64"/>
      <c r="D725" s="33" t="e">
        <f>((D714*D661*C669)+D715)/C672</f>
        <v>#DIV/0!</v>
      </c>
    </row>
    <row r="726" spans="2:4" ht="18">
      <c r="B726" s="63" t="s">
        <v>38</v>
      </c>
      <c r="C726" s="64"/>
      <c r="D726" s="33" t="e">
        <f>((D714*D662*C669)+D716)/C672</f>
        <v>#DIV/0!</v>
      </c>
    </row>
    <row r="727" spans="2:4" ht="18.75" thickBot="1">
      <c r="B727" s="65" t="s">
        <v>39</v>
      </c>
      <c r="C727" s="66"/>
      <c r="D727" s="25" t="e">
        <f>((D714*D663*C669)+D717)/C672</f>
        <v>#DIV/0!</v>
      </c>
    </row>
    <row r="728" ht="13.5" thickTop="1"/>
  </sheetData>
  <sheetProtection/>
  <mergeCells count="26">
    <mergeCell ref="C154:D154"/>
    <mergeCell ref="B201:D201"/>
    <mergeCell ref="H1:J1"/>
    <mergeCell ref="H2:J2"/>
    <mergeCell ref="H3:J3"/>
    <mergeCell ref="B5:N5"/>
    <mergeCell ref="C474:D474"/>
    <mergeCell ref="B585:D585"/>
    <mergeCell ref="B21:N23"/>
    <mergeCell ref="B73:D73"/>
    <mergeCell ref="B329:D329"/>
    <mergeCell ref="C218:D218"/>
    <mergeCell ref="B265:D265"/>
    <mergeCell ref="C282:D282"/>
    <mergeCell ref="C90:D90"/>
    <mergeCell ref="B137:D137"/>
    <mergeCell ref="B649:D649"/>
    <mergeCell ref="C666:D666"/>
    <mergeCell ref="B713:D713"/>
    <mergeCell ref="C346:D346"/>
    <mergeCell ref="B393:D393"/>
    <mergeCell ref="C410:D410"/>
    <mergeCell ref="B457:D457"/>
    <mergeCell ref="B521:D521"/>
    <mergeCell ref="C538:D538"/>
    <mergeCell ref="C602:D602"/>
  </mergeCells>
  <printOptions/>
  <pageMargins left="0.25" right="0.25" top="1" bottom="1" header="0.5" footer="0.5"/>
  <pageSetup fitToHeight="12" horizontalDpi="600" verticalDpi="600" orientation="landscape" scale="51"/>
  <rowBreaks count="11" manualBreakCount="11">
    <brk id="23" max="13" man="1"/>
    <brk id="88" max="13" man="1"/>
    <brk id="152" max="13" man="1"/>
    <brk id="216" max="13" man="1"/>
    <brk id="280" max="13" man="1"/>
    <brk id="344" max="13" man="1"/>
    <brk id="408" max="13" man="1"/>
    <brk id="472" max="13" man="1"/>
    <brk id="536" max="13" man="1"/>
    <brk id="600" max="13" man="1"/>
    <brk id="664" max="1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2:L478"/>
  <sheetViews>
    <sheetView zoomScale="75" zoomScaleNormal="75" zoomScaleSheetLayoutView="100" zoomScalePageLayoutView="0" workbookViewId="0" topLeftCell="A1">
      <selection activeCell="F34" sqref="F34"/>
    </sheetView>
  </sheetViews>
  <sheetFormatPr defaultColWidth="9.140625" defaultRowHeight="12.75"/>
  <cols>
    <col min="1" max="1" width="2.28125" style="0" customWidth="1"/>
    <col min="2" max="2" width="64.140625" style="0" bestFit="1" customWidth="1"/>
    <col min="3" max="3" width="17.7109375" style="0" customWidth="1"/>
    <col min="4" max="4" width="10.421875" style="0" bestFit="1" customWidth="1"/>
    <col min="5" max="5" width="10.28125" style="0" hidden="1" customWidth="1"/>
    <col min="6" max="6" width="16.421875" style="0" customWidth="1"/>
    <col min="7" max="8" width="34.421875" style="0" customWidth="1"/>
    <col min="9" max="9" width="18.57421875" style="0" customWidth="1"/>
    <col min="10" max="10" width="15.7109375" style="0" customWidth="1"/>
    <col min="11" max="11" width="21.57421875" style="0" customWidth="1"/>
  </cols>
  <sheetData>
    <row r="1" ht="13.5" thickBot="1"/>
    <row r="2" spans="2:9" ht="21" thickTop="1">
      <c r="B2" s="20" t="s">
        <v>8</v>
      </c>
      <c r="C2" s="51">
        <v>1</v>
      </c>
      <c r="D2" s="53"/>
      <c r="E2" s="52"/>
      <c r="F2" s="6"/>
      <c r="G2" s="2"/>
      <c r="H2" s="2"/>
      <c r="I2" s="2"/>
    </row>
    <row r="3" spans="2:7" ht="15">
      <c r="B3" s="21"/>
      <c r="C3" s="100" t="s">
        <v>11</v>
      </c>
      <c r="D3" s="101" t="s">
        <v>12</v>
      </c>
      <c r="E3" s="43"/>
      <c r="F3" s="3"/>
      <c r="G3" s="3"/>
    </row>
    <row r="4" spans="2:7" ht="12.75">
      <c r="B4" s="94" t="s">
        <v>4</v>
      </c>
      <c r="C4" s="12">
        <v>100</v>
      </c>
      <c r="D4" s="73" t="s">
        <v>22</v>
      </c>
      <c r="E4" s="44"/>
      <c r="F4" s="4"/>
      <c r="G4" s="4"/>
    </row>
    <row r="5" spans="2:7" ht="12.75">
      <c r="B5" s="94" t="s">
        <v>19</v>
      </c>
      <c r="C5" s="13">
        <v>0.2</v>
      </c>
      <c r="D5" s="73" t="s">
        <v>23</v>
      </c>
      <c r="E5" s="44"/>
      <c r="F5" s="5"/>
      <c r="G5" s="5"/>
    </row>
    <row r="6" spans="2:7" ht="12.75">
      <c r="B6" s="94" t="s">
        <v>5</v>
      </c>
      <c r="C6" s="12">
        <f>C4*C5</f>
        <v>20</v>
      </c>
      <c r="D6" s="73" t="s">
        <v>22</v>
      </c>
      <c r="E6" s="44"/>
      <c r="F6" s="7"/>
      <c r="G6" s="7"/>
    </row>
    <row r="7" spans="2:9" ht="14.25">
      <c r="B7" s="94" t="s">
        <v>20</v>
      </c>
      <c r="C7" s="14">
        <v>0.5</v>
      </c>
      <c r="D7" s="72"/>
      <c r="E7" s="45"/>
      <c r="F7" s="6"/>
      <c r="G7" s="7"/>
      <c r="H7" s="7"/>
      <c r="I7" s="7"/>
    </row>
    <row r="8" spans="2:9" ht="12.75">
      <c r="B8" s="94" t="s">
        <v>6</v>
      </c>
      <c r="C8" s="12">
        <v>50</v>
      </c>
      <c r="D8" s="73" t="s">
        <v>22</v>
      </c>
      <c r="E8" s="44"/>
      <c r="F8" s="6"/>
      <c r="G8" s="7"/>
      <c r="H8" s="7"/>
      <c r="I8" s="7"/>
    </row>
    <row r="9" spans="2:9" ht="15.75" thickBot="1">
      <c r="B9" s="95" t="s">
        <v>21</v>
      </c>
      <c r="C9" s="84">
        <v>1</v>
      </c>
      <c r="D9" s="85" t="s">
        <v>23</v>
      </c>
      <c r="E9" s="46"/>
      <c r="F9" s="8"/>
      <c r="G9" s="9"/>
      <c r="H9" s="9"/>
      <c r="I9" s="9"/>
    </row>
    <row r="10" spans="2:5" ht="13.5" thickBot="1">
      <c r="B10" s="87"/>
      <c r="C10" s="86"/>
      <c r="D10" s="88"/>
      <c r="E10" s="28"/>
    </row>
    <row r="11" spans="2:5" ht="30.75" thickBot="1">
      <c r="B11" s="41" t="s">
        <v>10</v>
      </c>
      <c r="C11" s="75" t="s">
        <v>13</v>
      </c>
      <c r="D11" s="89" t="s">
        <v>12</v>
      </c>
      <c r="E11" s="42"/>
    </row>
    <row r="12" spans="2:5" ht="12.75">
      <c r="B12" s="37" t="s">
        <v>15</v>
      </c>
      <c r="C12" s="76"/>
      <c r="D12" s="90"/>
      <c r="E12" s="38"/>
    </row>
    <row r="13" spans="2:5" s="10" customFormat="1" ht="12.75">
      <c r="B13" s="35" t="s">
        <v>24</v>
      </c>
      <c r="C13" s="103">
        <v>100</v>
      </c>
      <c r="D13" s="105" t="s">
        <v>22</v>
      </c>
      <c r="E13" s="36"/>
    </row>
    <row r="14" spans="2:5" s="10" customFormat="1" ht="12.75">
      <c r="B14" s="39" t="s">
        <v>16</v>
      </c>
      <c r="C14" s="78"/>
      <c r="D14" s="106"/>
      <c r="E14" s="36"/>
    </row>
    <row r="15" spans="2:5" s="10" customFormat="1" ht="12.75">
      <c r="B15" s="35" t="s">
        <v>25</v>
      </c>
      <c r="C15" s="103">
        <v>80</v>
      </c>
      <c r="D15" s="105" t="s">
        <v>22</v>
      </c>
      <c r="E15" s="36"/>
    </row>
    <row r="16" spans="2:5" ht="12.75">
      <c r="B16" s="39" t="s">
        <v>14</v>
      </c>
      <c r="C16" s="80"/>
      <c r="D16" s="106"/>
      <c r="E16" s="36"/>
    </row>
    <row r="17" spans="2:5" ht="12.75">
      <c r="B17" s="35" t="s">
        <v>26</v>
      </c>
      <c r="C17" s="104">
        <v>10</v>
      </c>
      <c r="D17" s="105" t="s">
        <v>22</v>
      </c>
      <c r="E17" s="36"/>
    </row>
    <row r="18" spans="2:5" ht="12.75">
      <c r="B18" s="39" t="s">
        <v>17</v>
      </c>
      <c r="C18" s="78"/>
      <c r="D18" s="106"/>
      <c r="E18" s="40"/>
    </row>
    <row r="19" spans="2:5" ht="12.75">
      <c r="B19" s="35" t="s">
        <v>27</v>
      </c>
      <c r="C19" s="104">
        <v>250</v>
      </c>
      <c r="D19" s="105" t="s">
        <v>22</v>
      </c>
      <c r="E19" s="36"/>
    </row>
    <row r="20" spans="2:5" ht="13.5" thickBot="1">
      <c r="B20" s="26"/>
      <c r="C20" s="27"/>
      <c r="D20" s="29"/>
      <c r="E20" s="36"/>
    </row>
    <row r="21" spans="2:5" ht="21" thickBot="1">
      <c r="B21" s="158" t="s">
        <v>7</v>
      </c>
      <c r="C21" s="159"/>
      <c r="D21" s="160"/>
      <c r="E21" s="36"/>
    </row>
    <row r="22" spans="2:5" ht="12.75">
      <c r="B22" s="67" t="s">
        <v>0</v>
      </c>
      <c r="C22" s="68"/>
      <c r="D22" s="22">
        <f>SUM(C13:C13)</f>
        <v>100</v>
      </c>
      <c r="E22" s="36"/>
    </row>
    <row r="23" spans="2:5" ht="12.75">
      <c r="B23" s="69" t="s">
        <v>1</v>
      </c>
      <c r="C23" s="70"/>
      <c r="D23" s="23">
        <f>SUM(C15:C15)</f>
        <v>80</v>
      </c>
      <c r="E23" s="36"/>
    </row>
    <row r="24" spans="2:5" ht="12.75">
      <c r="B24" s="69" t="s">
        <v>2</v>
      </c>
      <c r="C24" s="70"/>
      <c r="D24" s="23">
        <f>SUM(C17:C17)</f>
        <v>10</v>
      </c>
      <c r="E24" s="36"/>
    </row>
    <row r="25" spans="2:5" ht="13.5" thickBot="1">
      <c r="B25" s="110" t="s">
        <v>3</v>
      </c>
      <c r="C25" s="111"/>
      <c r="D25" s="31">
        <f>SUM(C19:C19)</f>
        <v>250</v>
      </c>
      <c r="E25" s="36"/>
    </row>
    <row r="26" spans="2:5" ht="18.75" thickTop="1">
      <c r="B26" s="127" t="s">
        <v>9</v>
      </c>
      <c r="C26" s="128"/>
      <c r="D26" s="112">
        <f>(D22+D23+D24+D25)/C8</f>
        <v>8.8</v>
      </c>
      <c r="E26" s="36"/>
    </row>
    <row r="27" spans="2:5" ht="18">
      <c r="B27" s="59" t="s">
        <v>32</v>
      </c>
      <c r="C27" s="60"/>
      <c r="D27" s="32">
        <f>(D22+D23+D24)/C8</f>
        <v>3.8</v>
      </c>
      <c r="E27" s="36"/>
    </row>
    <row r="28" spans="2:5" ht="18">
      <c r="B28" s="59" t="s">
        <v>33</v>
      </c>
      <c r="C28" s="60"/>
      <c r="D28" s="32">
        <f>(D22+D23)/C8</f>
        <v>3.6</v>
      </c>
      <c r="E28" s="40"/>
    </row>
    <row r="29" spans="2:5" ht="18">
      <c r="B29" s="59" t="s">
        <v>34</v>
      </c>
      <c r="C29" s="60"/>
      <c r="D29" s="32">
        <f>D24/C8</f>
        <v>0.2</v>
      </c>
      <c r="E29" s="40"/>
    </row>
    <row r="30" spans="2:5" ht="18.75" thickBot="1">
      <c r="B30" s="129" t="s">
        <v>35</v>
      </c>
      <c r="C30" s="130"/>
      <c r="D30" s="24">
        <f>D25/C8</f>
        <v>5</v>
      </c>
      <c r="E30" s="40"/>
    </row>
    <row r="31" spans="2:5" ht="18.75" thickTop="1">
      <c r="B31" s="131" t="s">
        <v>18</v>
      </c>
      <c r="C31" s="132"/>
      <c r="D31" s="114">
        <f>D26</f>
        <v>8.8</v>
      </c>
      <c r="E31" s="36"/>
    </row>
    <row r="32" spans="2:5" ht="18">
      <c r="B32" s="63" t="s">
        <v>36</v>
      </c>
      <c r="C32" s="64"/>
      <c r="D32" s="33">
        <f>D27</f>
        <v>3.8</v>
      </c>
      <c r="E32" s="36"/>
    </row>
    <row r="33" spans="2:5" ht="18">
      <c r="B33" s="63" t="s">
        <v>37</v>
      </c>
      <c r="C33" s="64"/>
      <c r="D33" s="33">
        <f>D28</f>
        <v>3.6</v>
      </c>
      <c r="E33" s="36"/>
    </row>
    <row r="34" spans="2:5" ht="18">
      <c r="B34" s="63" t="s">
        <v>38</v>
      </c>
      <c r="C34" s="64"/>
      <c r="D34" s="33">
        <f>D29</f>
        <v>0.2</v>
      </c>
      <c r="E34" s="36"/>
    </row>
    <row r="35" spans="2:5" ht="18.75" thickBot="1">
      <c r="B35" s="65" t="s">
        <v>39</v>
      </c>
      <c r="C35" s="66"/>
      <c r="D35" s="25">
        <f>D30</f>
        <v>5</v>
      </c>
      <c r="E35" s="36"/>
    </row>
    <row r="36" spans="2:5" ht="13.5" thickTop="1">
      <c r="B36" s="7"/>
      <c r="C36" s="19"/>
      <c r="D36" s="16"/>
      <c r="E36" s="36"/>
    </row>
    <row r="37" spans="2:5" ht="13.5" thickBot="1">
      <c r="B37" s="7"/>
      <c r="C37" s="17"/>
      <c r="D37" s="17"/>
      <c r="E37" s="36"/>
    </row>
    <row r="38" spans="2:5" ht="21" thickTop="1">
      <c r="B38" s="20" t="s">
        <v>8</v>
      </c>
      <c r="C38" s="161">
        <f>C2+1</f>
        <v>2</v>
      </c>
      <c r="D38" s="162"/>
      <c r="E38" s="36"/>
    </row>
    <row r="39" spans="2:5" ht="15">
      <c r="B39" s="21"/>
      <c r="C39" s="100" t="s">
        <v>11</v>
      </c>
      <c r="D39" s="102" t="s">
        <v>12</v>
      </c>
      <c r="E39" s="36"/>
    </row>
    <row r="40" spans="2:5" ht="12.75">
      <c r="B40" s="94" t="s">
        <v>4</v>
      </c>
      <c r="C40" s="12">
        <v>50</v>
      </c>
      <c r="D40" s="73" t="s">
        <v>22</v>
      </c>
      <c r="E40" s="36"/>
    </row>
    <row r="41" spans="2:5" ht="12.75">
      <c r="B41" s="94" t="s">
        <v>19</v>
      </c>
      <c r="C41" s="13">
        <v>1</v>
      </c>
      <c r="D41" s="73" t="s">
        <v>23</v>
      </c>
      <c r="E41" s="36"/>
    </row>
    <row r="42" spans="2:12" ht="12.75">
      <c r="B42" s="94" t="s">
        <v>5</v>
      </c>
      <c r="C42" s="12">
        <f>C40*C41</f>
        <v>50</v>
      </c>
      <c r="D42" s="73" t="s">
        <v>22</v>
      </c>
      <c r="E42" s="40"/>
      <c r="G42" s="16"/>
      <c r="H42" s="16"/>
      <c r="I42" s="16"/>
      <c r="J42" s="16"/>
      <c r="K42" s="16"/>
      <c r="L42" s="16"/>
    </row>
    <row r="43" spans="2:5" ht="14.25">
      <c r="B43" s="94" t="s">
        <v>20</v>
      </c>
      <c r="C43" s="14">
        <v>1</v>
      </c>
      <c r="D43" s="72"/>
      <c r="E43" s="48"/>
    </row>
    <row r="44" spans="2:5" ht="12.75">
      <c r="B44" s="94" t="s">
        <v>6</v>
      </c>
      <c r="C44" s="12">
        <v>100</v>
      </c>
      <c r="D44" s="73" t="s">
        <v>22</v>
      </c>
      <c r="E44" s="48"/>
    </row>
    <row r="45" spans="2:5" ht="13.5" thickBot="1">
      <c r="B45" s="96" t="s">
        <v>21</v>
      </c>
      <c r="C45" s="15">
        <v>1</v>
      </c>
      <c r="D45" s="85" t="s">
        <v>23</v>
      </c>
      <c r="E45" s="48"/>
    </row>
    <row r="46" spans="2:5" ht="13.5" thickBot="1">
      <c r="B46" s="87"/>
      <c r="C46" s="86"/>
      <c r="D46" s="88"/>
      <c r="E46" s="48"/>
    </row>
    <row r="47" spans="2:5" ht="30.75" thickBot="1">
      <c r="B47" s="41" t="s">
        <v>10</v>
      </c>
      <c r="C47" s="75" t="s">
        <v>13</v>
      </c>
      <c r="D47" s="89" t="s">
        <v>12</v>
      </c>
      <c r="E47" s="48"/>
    </row>
    <row r="48" spans="2:5" ht="12.75">
      <c r="B48" s="37" t="s">
        <v>15</v>
      </c>
      <c r="C48" s="76"/>
      <c r="D48" s="90"/>
      <c r="E48" s="48"/>
    </row>
    <row r="49" spans="2:5" ht="12.75">
      <c r="B49" s="35" t="s">
        <v>28</v>
      </c>
      <c r="C49" s="103">
        <v>50</v>
      </c>
      <c r="D49" s="105" t="s">
        <v>22</v>
      </c>
      <c r="E49" s="48"/>
    </row>
    <row r="50" spans="2:5" ht="12.75">
      <c r="B50" s="39" t="s">
        <v>16</v>
      </c>
      <c r="C50" s="78"/>
      <c r="D50" s="106"/>
      <c r="E50" s="48"/>
    </row>
    <row r="51" spans="2:5" ht="13.5" thickBot="1">
      <c r="B51" s="35" t="s">
        <v>29</v>
      </c>
      <c r="C51" s="103">
        <v>250</v>
      </c>
      <c r="D51" s="105" t="s">
        <v>22</v>
      </c>
      <c r="E51" s="50"/>
    </row>
    <row r="52" spans="2:9" ht="13.5" thickBot="1">
      <c r="B52" s="39" t="s">
        <v>14</v>
      </c>
      <c r="C52" s="80"/>
      <c r="D52" s="106"/>
      <c r="E52" s="28"/>
      <c r="F52" s="6"/>
      <c r="G52" s="7"/>
      <c r="H52" s="7"/>
      <c r="I52" s="7"/>
    </row>
    <row r="53" spans="2:5" ht="21" thickBot="1">
      <c r="B53" s="35" t="s">
        <v>30</v>
      </c>
      <c r="C53" s="104">
        <v>500</v>
      </c>
      <c r="D53" s="105" t="s">
        <v>22</v>
      </c>
      <c r="E53" s="54"/>
    </row>
    <row r="54" spans="2:5" ht="12.75">
      <c r="B54" s="39" t="s">
        <v>17</v>
      </c>
      <c r="C54" s="78"/>
      <c r="D54" s="106"/>
      <c r="E54" s="55"/>
    </row>
    <row r="55" spans="2:5" s="1" customFormat="1" ht="13.5" thickBot="1">
      <c r="B55" s="35" t="s">
        <v>31</v>
      </c>
      <c r="C55" s="104">
        <v>1000</v>
      </c>
      <c r="D55" s="105" t="s">
        <v>22</v>
      </c>
      <c r="E55" s="56"/>
    </row>
    <row r="56" spans="2:5" ht="13.5" thickBot="1">
      <c r="B56" s="98"/>
      <c r="C56" s="97"/>
      <c r="D56" s="99"/>
      <c r="E56" s="56"/>
    </row>
    <row r="57" spans="2:5" ht="21" thickBot="1">
      <c r="B57" s="158" t="s">
        <v>7</v>
      </c>
      <c r="C57" s="159"/>
      <c r="D57" s="160"/>
      <c r="E57" s="57"/>
    </row>
    <row r="58" spans="2:5" ht="18">
      <c r="B58" s="67" t="s">
        <v>0</v>
      </c>
      <c r="C58" s="68"/>
      <c r="D58" s="22">
        <f>SUM(C49:C49)</f>
        <v>50</v>
      </c>
      <c r="E58" s="58"/>
    </row>
    <row r="59" spans="2:5" ht="18">
      <c r="B59" s="69" t="s">
        <v>1</v>
      </c>
      <c r="C59" s="70"/>
      <c r="D59" s="23">
        <f>SUM(C51:C51)</f>
        <v>250</v>
      </c>
      <c r="E59" s="60"/>
    </row>
    <row r="60" spans="2:5" s="10" customFormat="1" ht="18.75" thickBot="1">
      <c r="B60" s="69" t="s">
        <v>2</v>
      </c>
      <c r="C60" s="70"/>
      <c r="D60" s="23">
        <f>SUM(C53:C53)</f>
        <v>500</v>
      </c>
      <c r="E60" s="61"/>
    </row>
    <row r="61" spans="2:5" s="10" customFormat="1" ht="18.75" thickBot="1">
      <c r="B61" s="110" t="s">
        <v>3</v>
      </c>
      <c r="C61" s="111"/>
      <c r="D61" s="31">
        <f>SUM(C55:C55)</f>
        <v>1000</v>
      </c>
      <c r="E61" s="62"/>
    </row>
    <row r="62" spans="2:5" ht="18.75" thickTop="1">
      <c r="B62" s="127" t="s">
        <v>9</v>
      </c>
      <c r="C62" s="128"/>
      <c r="D62" s="112">
        <f>(D58+D59+D60+D61)/C44</f>
        <v>18</v>
      </c>
      <c r="E62" s="64"/>
    </row>
    <row r="63" spans="2:5" ht="18.75" thickBot="1">
      <c r="B63" s="59" t="s">
        <v>32</v>
      </c>
      <c r="C63" s="60"/>
      <c r="D63" s="32">
        <f>(D58+D59+D60)/C44</f>
        <v>8</v>
      </c>
      <c r="E63" s="66"/>
    </row>
    <row r="64" spans="2:6" ht="18.75" thickTop="1">
      <c r="B64" s="59" t="s">
        <v>33</v>
      </c>
      <c r="C64" s="60"/>
      <c r="D64" s="32">
        <f>(D58+D59)/C44</f>
        <v>3</v>
      </c>
      <c r="E64" s="16"/>
      <c r="F64" s="16"/>
    </row>
    <row r="65" spans="2:6" ht="18">
      <c r="B65" s="59" t="s">
        <v>34</v>
      </c>
      <c r="C65" s="60"/>
      <c r="D65" s="32">
        <f>D60/C44</f>
        <v>5</v>
      </c>
      <c r="E65" s="16"/>
      <c r="F65" s="16"/>
    </row>
    <row r="66" spans="2:6" ht="18.75" thickBot="1">
      <c r="B66" s="133" t="s">
        <v>35</v>
      </c>
      <c r="C66" s="130"/>
      <c r="D66" s="113">
        <f>D61/C44</f>
        <v>10</v>
      </c>
      <c r="E66" s="16"/>
      <c r="F66" s="16"/>
    </row>
    <row r="67" spans="2:5" ht="19.5" thickBot="1" thickTop="1">
      <c r="B67" s="131" t="s">
        <v>18</v>
      </c>
      <c r="C67" s="132"/>
      <c r="D67" s="114">
        <f>((D58*D31*C41)+D59+D60+D61)/C44</f>
        <v>21.9</v>
      </c>
      <c r="E67" s="18"/>
    </row>
    <row r="68" spans="2:5" ht="21" thickTop="1">
      <c r="B68" s="63" t="s">
        <v>36</v>
      </c>
      <c r="C68" s="64"/>
      <c r="D68" s="33">
        <f>((D58*D32*C41)+D59+D60)/C44</f>
        <v>9.4</v>
      </c>
      <c r="E68" s="52"/>
    </row>
    <row r="69" spans="2:11" ht="18">
      <c r="B69" s="63" t="s">
        <v>37</v>
      </c>
      <c r="C69" s="64"/>
      <c r="D69" s="33">
        <f>((D58*D33*C41)+D59)/C44</f>
        <v>4.3</v>
      </c>
      <c r="E69" s="43"/>
      <c r="F69" s="16"/>
      <c r="G69" s="16"/>
      <c r="H69" s="16"/>
      <c r="I69" s="16"/>
      <c r="J69" s="16"/>
      <c r="K69" s="16"/>
    </row>
    <row r="70" spans="2:11" ht="18">
      <c r="B70" s="63" t="s">
        <v>38</v>
      </c>
      <c r="C70" s="64"/>
      <c r="D70" s="33">
        <f>((D58*C41*D34)+D60)/C44</f>
        <v>5.1</v>
      </c>
      <c r="E70" s="43"/>
      <c r="F70" s="16"/>
      <c r="G70" s="16"/>
      <c r="H70" s="16"/>
      <c r="I70" s="16"/>
      <c r="J70" s="16"/>
      <c r="K70" s="16"/>
    </row>
    <row r="71" spans="2:11" ht="18.75" thickBot="1">
      <c r="B71" s="65" t="s">
        <v>39</v>
      </c>
      <c r="C71" s="66"/>
      <c r="D71" s="25">
        <f>((D58*C41*D35)+D61)/C44</f>
        <v>12.5</v>
      </c>
      <c r="E71" s="43"/>
      <c r="F71" s="16"/>
      <c r="G71" s="16"/>
      <c r="H71" s="16"/>
      <c r="I71" s="16"/>
      <c r="J71" s="16"/>
      <c r="K71" s="16"/>
    </row>
    <row r="72" spans="2:5" s="1" customFormat="1" ht="13.5" thickTop="1">
      <c r="B72" s="34"/>
      <c r="C72" s="34"/>
      <c r="D72" s="34"/>
      <c r="E72" s="44"/>
    </row>
    <row r="73" spans="2:5" s="1" customFormat="1" ht="12.75">
      <c r="B73" s="34"/>
      <c r="C73" s="34"/>
      <c r="D73" s="34"/>
      <c r="E73" s="44"/>
    </row>
    <row r="74" spans="2:5" s="1" customFormat="1" ht="12.75">
      <c r="B74" s="34"/>
      <c r="C74" s="34"/>
      <c r="D74" s="34"/>
      <c r="E74" s="44"/>
    </row>
    <row r="75" spans="2:5" s="1" customFormat="1" ht="14.25">
      <c r="B75" s="34"/>
      <c r="C75" s="34"/>
      <c r="D75" s="34"/>
      <c r="E75" s="45"/>
    </row>
    <row r="76" spans="2:5" s="1" customFormat="1" ht="12.75">
      <c r="B76" s="34"/>
      <c r="C76" s="34"/>
      <c r="D76" s="34"/>
      <c r="E76" s="44"/>
    </row>
    <row r="77" spans="2:5" s="1" customFormat="1" ht="13.5" thickBot="1">
      <c r="B77" s="34"/>
      <c r="C77" s="34"/>
      <c r="D77" s="34"/>
      <c r="E77" s="46"/>
    </row>
    <row r="78" spans="2:5" s="1" customFormat="1" ht="13.5" thickBot="1">
      <c r="B78" s="34"/>
      <c r="C78" s="34"/>
      <c r="D78" s="34"/>
      <c r="E78" s="28"/>
    </row>
    <row r="79" spans="2:5" s="1" customFormat="1" ht="15.75" thickBot="1">
      <c r="B79" s="34"/>
      <c r="C79" s="34"/>
      <c r="D79" s="34"/>
      <c r="E79" s="42"/>
    </row>
    <row r="80" spans="2:5" s="1" customFormat="1" ht="12.75">
      <c r="B80" s="34"/>
      <c r="C80" s="34"/>
      <c r="D80" s="34"/>
      <c r="E80" s="38"/>
    </row>
    <row r="81" spans="2:5" s="1" customFormat="1" ht="12.75">
      <c r="B81" s="34"/>
      <c r="C81" s="34"/>
      <c r="D81" s="34"/>
      <c r="E81" s="36"/>
    </row>
    <row r="82" s="34" customFormat="1" ht="12.75">
      <c r="E82" s="36"/>
    </row>
    <row r="83" s="34" customFormat="1" ht="12.75">
      <c r="E83" s="36"/>
    </row>
    <row r="84" s="34" customFormat="1" ht="12.75">
      <c r="E84" s="36"/>
    </row>
    <row r="85" s="34" customFormat="1" ht="12.75">
      <c r="E85" s="40"/>
    </row>
    <row r="86" s="34" customFormat="1" ht="12.75">
      <c r="E86" s="36"/>
    </row>
    <row r="87" s="34" customFormat="1" ht="12.75">
      <c r="E87" s="36"/>
    </row>
    <row r="88" s="34" customFormat="1" ht="12.75">
      <c r="E88" s="36"/>
    </row>
    <row r="89" s="34" customFormat="1" ht="12.75">
      <c r="E89" s="36"/>
    </row>
    <row r="90" s="34" customFormat="1" ht="12.75">
      <c r="E90" s="36"/>
    </row>
    <row r="91" s="34" customFormat="1" ht="12.75">
      <c r="E91" s="36"/>
    </row>
    <row r="92" s="34" customFormat="1" ht="12.75">
      <c r="E92" s="36"/>
    </row>
    <row r="93" s="34" customFormat="1" ht="12.75">
      <c r="E93" s="36"/>
    </row>
    <row r="94" s="34" customFormat="1" ht="12.75">
      <c r="E94" s="36"/>
    </row>
    <row r="95" s="34" customFormat="1" ht="12.75">
      <c r="E95" s="40"/>
    </row>
    <row r="96" s="34" customFormat="1" ht="12.75">
      <c r="E96" s="36"/>
    </row>
    <row r="97" s="34" customFormat="1" ht="12.75">
      <c r="E97" s="36"/>
    </row>
    <row r="98" s="34" customFormat="1" ht="12.75">
      <c r="E98" s="36"/>
    </row>
    <row r="99" s="34" customFormat="1" ht="12.75">
      <c r="E99" s="36"/>
    </row>
    <row r="100" s="34" customFormat="1" ht="12.75">
      <c r="E100" s="36"/>
    </row>
    <row r="101" s="34" customFormat="1" ht="12.75">
      <c r="E101" s="36"/>
    </row>
    <row r="102" s="34" customFormat="1" ht="12.75">
      <c r="E102" s="36"/>
    </row>
    <row r="103" s="34" customFormat="1" ht="12.75">
      <c r="E103" s="36"/>
    </row>
    <row r="104" s="34" customFormat="1" ht="12.75">
      <c r="E104" s="36"/>
    </row>
    <row r="105" s="34" customFormat="1" ht="12.75">
      <c r="E105" s="40"/>
    </row>
    <row r="106" s="34" customFormat="1" ht="12.75">
      <c r="E106" s="48"/>
    </row>
    <row r="107" s="34" customFormat="1" ht="12.75">
      <c r="E107" s="48"/>
    </row>
    <row r="108" s="34" customFormat="1" ht="12.75">
      <c r="E108" s="48"/>
    </row>
    <row r="109" s="34" customFormat="1" ht="12.75">
      <c r="E109" s="48"/>
    </row>
    <row r="110" s="34" customFormat="1" ht="12.75">
      <c r="E110" s="48"/>
    </row>
    <row r="111" s="34" customFormat="1" ht="12.75">
      <c r="E111" s="48"/>
    </row>
    <row r="112" s="34" customFormat="1" ht="12.75">
      <c r="E112" s="48"/>
    </row>
    <row r="113" s="34" customFormat="1" ht="12.75">
      <c r="E113" s="48"/>
    </row>
    <row r="114" s="34" customFormat="1" ht="13.5" thickBot="1">
      <c r="E114" s="50"/>
    </row>
    <row r="115" s="34" customFormat="1" ht="18" customHeight="1" thickBot="1">
      <c r="E115" s="30"/>
    </row>
    <row r="116" s="34" customFormat="1" ht="18" customHeight="1" thickBot="1">
      <c r="E116" s="54"/>
    </row>
    <row r="117" s="34" customFormat="1" ht="12.75">
      <c r="E117" s="55"/>
    </row>
    <row r="118" s="34" customFormat="1" ht="12.75">
      <c r="E118" s="56"/>
    </row>
    <row r="119" s="34" customFormat="1" ht="12.75">
      <c r="E119" s="56"/>
    </row>
    <row r="120" s="34" customFormat="1" ht="13.5" thickBot="1">
      <c r="E120" s="57"/>
    </row>
    <row r="121" s="34" customFormat="1" ht="18">
      <c r="E121" s="58"/>
    </row>
    <row r="122" s="34" customFormat="1" ht="18">
      <c r="E122" s="60"/>
    </row>
    <row r="123" s="34" customFormat="1" ht="18.75" thickBot="1">
      <c r="E123" s="61"/>
    </row>
    <row r="124" s="34" customFormat="1" ht="18">
      <c r="E124" s="62"/>
    </row>
    <row r="125" s="34" customFormat="1" ht="18">
      <c r="E125" s="64"/>
    </row>
    <row r="126" s="34" customFormat="1" ht="18.75" thickBot="1">
      <c r="E126" s="66"/>
    </row>
    <row r="127" s="34" customFormat="1" ht="13.5" thickTop="1"/>
    <row r="128" s="34" customFormat="1" ht="15" customHeight="1"/>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row r="145" s="34" customFormat="1" ht="12.75"/>
    <row r="146" s="34" customFormat="1" ht="12.75"/>
    <row r="147" s="34" customFormat="1" ht="12.75"/>
    <row r="148" s="34" customFormat="1" ht="12.75"/>
    <row r="149" s="34" customFormat="1" ht="12.75"/>
    <row r="150" s="34" customFormat="1" ht="12.75"/>
    <row r="151" s="34" customFormat="1" ht="12.75"/>
    <row r="152" s="34" customFormat="1" ht="12.75"/>
    <row r="153" s="34" customFormat="1" ht="12.75"/>
    <row r="154" s="34" customFormat="1" ht="12.75"/>
    <row r="155" s="34" customFormat="1" ht="12.75"/>
    <row r="156" s="34" customFormat="1" ht="12.75"/>
    <row r="157" s="34" customFormat="1" ht="12.75"/>
    <row r="158" s="34" customFormat="1" ht="12.75"/>
    <row r="159" s="34" customFormat="1" ht="12.75"/>
    <row r="160" s="34" customFormat="1" ht="12.75"/>
    <row r="161" s="34" customFormat="1" ht="12.75"/>
    <row r="162" s="34" customFormat="1" ht="12.75"/>
    <row r="163" s="34" customFormat="1" ht="12.75"/>
    <row r="164" s="34" customFormat="1" ht="12.75"/>
    <row r="165" s="34" customFormat="1" ht="12.75"/>
    <row r="166" s="34" customFormat="1" ht="12.75"/>
    <row r="167" s="34" customFormat="1" ht="12.75"/>
    <row r="168" s="34" customFormat="1" ht="12.75"/>
    <row r="169" s="34" customFormat="1" ht="12.75"/>
    <row r="170" s="34" customFormat="1" ht="12.75"/>
    <row r="171" s="34" customFormat="1" ht="12.75"/>
    <row r="172" s="34" customFormat="1" ht="12.75"/>
    <row r="173" s="34" customFormat="1" ht="12.75"/>
    <row r="174" s="34" customFormat="1" ht="12.75"/>
    <row r="175" s="34" customFormat="1" ht="12.75"/>
    <row r="176" s="34" customFormat="1" ht="12.75"/>
    <row r="177" s="34" customFormat="1" ht="12.75"/>
    <row r="178" s="34" customFormat="1" ht="12.75"/>
    <row r="179" s="34" customFormat="1" ht="12.75"/>
    <row r="180" s="34" customFormat="1" ht="12.75"/>
    <row r="181" s="34" customFormat="1" ht="12.75"/>
    <row r="182" s="34" customFormat="1" ht="12.75"/>
    <row r="183" s="34" customFormat="1" ht="12.75"/>
    <row r="184" s="34" customFormat="1" ht="12.75"/>
    <row r="185" s="34" customFormat="1" ht="12.75"/>
    <row r="186" s="34" customFormat="1" ht="18" customHeight="1"/>
    <row r="187" s="34" customFormat="1" ht="18" customHeight="1"/>
    <row r="188" s="34" customFormat="1" ht="18" customHeight="1"/>
    <row r="189" s="34" customFormat="1" ht="12.75"/>
    <row r="190" s="34" customFormat="1" ht="12.75"/>
    <row r="191" s="34" customFormat="1" ht="12.75"/>
    <row r="192" s="34" customFormat="1" ht="12.75"/>
    <row r="193" s="34" customFormat="1" ht="12.75"/>
    <row r="194" s="34" customFormat="1" ht="12.75"/>
    <row r="195" s="34" customFormat="1" ht="12.75"/>
    <row r="196" s="34" customFormat="1" ht="14.25" customHeight="1"/>
    <row r="197" s="34" customFormat="1" ht="12.75"/>
    <row r="198" s="34" customFormat="1" ht="12.75"/>
    <row r="199" s="34" customFormat="1" ht="12.75"/>
    <row r="200" s="34" customFormat="1" ht="12.75"/>
    <row r="201" s="34" customFormat="1" ht="12.75"/>
    <row r="202" s="34" customFormat="1" ht="12.75"/>
    <row r="203" s="34" customFormat="1" ht="12.75"/>
    <row r="204" s="34" customFormat="1" ht="12.75"/>
    <row r="205" s="34" customFormat="1" ht="12.75"/>
    <row r="206" s="34" customFormat="1" ht="12.75"/>
    <row r="207" s="34" customFormat="1" ht="12.75"/>
    <row r="208" s="34" customFormat="1" ht="12.75"/>
    <row r="209" s="34" customFormat="1" ht="12.75"/>
    <row r="210" s="34" customFormat="1" ht="12.75"/>
    <row r="211" s="34" customFormat="1" ht="12.75"/>
    <row r="212" s="34" customFormat="1" ht="12.75"/>
    <row r="213" s="34" customFormat="1" ht="12.75"/>
    <row r="214" s="34" customFormat="1" ht="12.75"/>
    <row r="215" s="34" customFormat="1" ht="12.75"/>
    <row r="216" s="34" customFormat="1" ht="12.75"/>
    <row r="217" s="34" customFormat="1" ht="12.75"/>
    <row r="218" s="34" customFormat="1" ht="12.75"/>
    <row r="219" s="34" customFormat="1" ht="12.75"/>
    <row r="220" s="34" customFormat="1" ht="12.75"/>
    <row r="221" s="34" customFormat="1" ht="12.75"/>
    <row r="222" s="34" customFormat="1" ht="12.75"/>
    <row r="223" s="34" customFormat="1" ht="12.75"/>
    <row r="224" s="34" customFormat="1" ht="12.75"/>
    <row r="225" s="34" customFormat="1" ht="12.75"/>
    <row r="226" s="34" customFormat="1" ht="12.75"/>
    <row r="227" s="34" customFormat="1" ht="12.75"/>
    <row r="228" s="34" customFormat="1" ht="12.75"/>
    <row r="229" s="34" customFormat="1" ht="12.75"/>
    <row r="230" s="34" customFormat="1" ht="12.75"/>
    <row r="231" s="34" customFormat="1" ht="12.75"/>
    <row r="232" s="34" customFormat="1" ht="12.75"/>
    <row r="233" s="34" customFormat="1" ht="12.75"/>
    <row r="234" s="34" customFormat="1" ht="12.75"/>
    <row r="235" s="34" customFormat="1" ht="12.75"/>
    <row r="236" s="34" customFormat="1" ht="12.75"/>
    <row r="237" s="34" customFormat="1" ht="12.75"/>
    <row r="238" s="34" customFormat="1" ht="12.75"/>
    <row r="239" s="34" customFormat="1" ht="12.75"/>
    <row r="240" s="34" customFormat="1" ht="12.75"/>
    <row r="241" s="34" customFormat="1" ht="12.75"/>
    <row r="242" s="34" customFormat="1" ht="12.75"/>
    <row r="243" s="34" customFormat="1" ht="12.75"/>
    <row r="244" s="34" customFormat="1" ht="12.75"/>
    <row r="245" s="34" customFormat="1" ht="12.75"/>
    <row r="246" s="34" customFormat="1" ht="12.75"/>
    <row r="247" s="34" customFormat="1" ht="12.75"/>
    <row r="248" s="34" customFormat="1" ht="12.75"/>
    <row r="249" s="34" customFormat="1" ht="12.75"/>
    <row r="250" s="34" customFormat="1" ht="12.75"/>
    <row r="251" s="34" customFormat="1" ht="12.75"/>
    <row r="252" s="34" customFormat="1" ht="12.75"/>
    <row r="253" s="34" customFormat="1" ht="12.75"/>
    <row r="254" s="34" customFormat="1" ht="12.75"/>
    <row r="255" s="34" customFormat="1" ht="12.75"/>
    <row r="256" s="34" customFormat="1" ht="12.75"/>
    <row r="257" s="34" customFormat="1" ht="18" customHeight="1"/>
    <row r="258" s="34" customFormat="1" ht="12.75"/>
    <row r="259" s="34" customFormat="1" ht="12.75"/>
    <row r="260" s="34" customFormat="1" ht="12.75"/>
    <row r="261" s="34" customFormat="1" ht="12.75"/>
    <row r="262" s="34" customFormat="1" ht="12.75"/>
    <row r="263" s="34" customFormat="1" ht="12.75"/>
    <row r="264" s="34" customFormat="1" ht="12.75"/>
    <row r="265" s="34" customFormat="1" ht="12.75"/>
    <row r="266" s="34" customFormat="1" ht="12.75"/>
    <row r="267" s="34" customFormat="1" ht="12.75"/>
    <row r="268" s="34" customFormat="1" ht="12.75"/>
    <row r="269" s="34" customFormat="1" ht="12.75"/>
    <row r="270" s="34" customFormat="1" ht="12.75"/>
    <row r="271" s="34" customFormat="1" ht="12.75"/>
    <row r="272" s="34" customFormat="1" ht="12.75"/>
    <row r="273" s="34" customFormat="1" ht="12.75"/>
    <row r="274" s="34" customFormat="1" ht="12.75"/>
    <row r="275" s="34" customFormat="1" ht="12.75"/>
    <row r="276" s="34" customFormat="1" ht="12.75"/>
    <row r="277" s="34" customFormat="1" ht="12.75"/>
    <row r="278" s="34" customFormat="1" ht="12.75"/>
    <row r="279" s="34" customFormat="1" ht="12.75"/>
    <row r="280" s="34" customFormat="1" ht="12.75"/>
    <row r="281" s="34" customFormat="1" ht="12.75"/>
    <row r="282" s="34" customFormat="1" ht="12.75"/>
    <row r="283" s="34" customFormat="1" ht="12.75"/>
    <row r="284" s="34" customFormat="1" ht="12.75"/>
    <row r="285" s="34" customFormat="1" ht="12.75"/>
    <row r="286" s="34" customFormat="1" ht="12.75"/>
    <row r="287" s="34" customFormat="1" ht="12.75"/>
    <row r="288" s="34" customFormat="1" ht="12.75"/>
    <row r="289" s="34" customFormat="1" ht="12.75"/>
    <row r="290" s="34" customFormat="1" ht="12.75"/>
    <row r="291" s="34" customFormat="1" ht="12.75"/>
    <row r="292" s="34" customFormat="1" ht="12.75"/>
    <row r="293" s="34" customFormat="1" ht="18" customHeight="1"/>
    <row r="294" s="34" customFormat="1" ht="12.75"/>
    <row r="295" s="34" customFormat="1" ht="12.75"/>
    <row r="296" s="34" customFormat="1" ht="12.75"/>
    <row r="297" s="34" customFormat="1" ht="12.75"/>
    <row r="298" s="34" customFormat="1" ht="12.75"/>
    <row r="299" s="34" customFormat="1" ht="12.75"/>
    <row r="300" s="34" customFormat="1" ht="12.75"/>
    <row r="301" s="34" customFormat="1" ht="12.75"/>
    <row r="302" s="34" customFormat="1" ht="12.75"/>
    <row r="303" s="34" customFormat="1" ht="12.75"/>
    <row r="304" s="34" customFormat="1" ht="14.25" customHeight="1"/>
    <row r="305" s="34" customFormat="1" ht="12.75"/>
    <row r="306" s="34" customFormat="1" ht="12.75"/>
    <row r="307" s="34" customFormat="1" ht="12.75"/>
    <row r="308" s="34" customFormat="1" ht="12.75"/>
    <row r="309" s="34" customFormat="1" ht="12.75"/>
    <row r="310" s="34" customFormat="1" ht="12.75"/>
    <row r="311" s="34" customFormat="1" ht="12.75"/>
    <row r="312" s="34" customFormat="1" ht="12.75"/>
    <row r="313" s="34" customFormat="1" ht="12.75"/>
    <row r="314" s="34" customFormat="1" ht="12.75"/>
    <row r="315" s="34" customFormat="1" ht="12.75"/>
    <row r="316" s="34" customFormat="1" ht="12.75"/>
    <row r="317" s="34" customFormat="1" ht="12.75"/>
    <row r="318" s="34" customFormat="1" ht="12.75"/>
    <row r="319" s="34" customFormat="1" ht="12.75"/>
    <row r="320" s="34" customFormat="1" ht="12.75"/>
    <row r="321" s="34" customFormat="1" ht="12.75"/>
    <row r="322" s="34" customFormat="1" ht="12.75"/>
    <row r="323" s="34" customFormat="1" ht="12.75"/>
    <row r="324" s="34" customFormat="1" ht="12.75"/>
    <row r="325" s="34" customFormat="1" ht="12.75"/>
    <row r="326" s="34" customFormat="1" ht="12.75"/>
    <row r="327" s="34" customFormat="1" ht="12.75"/>
    <row r="328" s="34" customFormat="1" ht="12.75"/>
    <row r="329" s="34" customFormat="1" ht="12.75"/>
    <row r="330" s="34" customFormat="1" ht="12.75"/>
    <row r="331" s="34" customFormat="1" ht="12.75"/>
    <row r="332" s="34" customFormat="1" ht="12.75"/>
    <row r="333" s="34" customFormat="1" ht="12.75"/>
    <row r="334" s="34" customFormat="1" ht="12.75"/>
    <row r="335" s="34" customFormat="1" ht="12.75"/>
    <row r="336" s="34" customFormat="1" ht="12.75"/>
    <row r="337" s="34" customFormat="1" ht="12.75"/>
    <row r="338" s="34" customFormat="1" ht="12.75"/>
    <row r="339" s="34" customFormat="1" ht="12.75"/>
    <row r="340" s="34" customFormat="1" ht="12.75"/>
    <row r="341" s="34" customFormat="1" ht="12.75"/>
    <row r="342" s="34" customFormat="1" ht="12.75"/>
    <row r="343" s="34" customFormat="1" ht="12.75"/>
    <row r="344" s="34" customFormat="1" ht="12.75"/>
    <row r="345" s="34" customFormat="1" ht="12.75"/>
    <row r="346" s="34" customFormat="1" ht="12.75"/>
    <row r="347" s="34" customFormat="1" ht="12.75"/>
    <row r="348" s="34" customFormat="1" ht="12.75"/>
    <row r="349" s="34" customFormat="1" ht="12.75"/>
    <row r="350" s="34" customFormat="1" ht="12.75"/>
    <row r="351" s="34" customFormat="1" ht="12.75"/>
    <row r="352" s="34" customFormat="1" ht="12.75"/>
    <row r="353" s="34" customFormat="1" ht="12.75"/>
    <row r="354" s="34" customFormat="1" ht="12.75"/>
    <row r="355" s="34" customFormat="1" ht="12.75"/>
    <row r="356" s="34" customFormat="1" ht="12.75"/>
    <row r="357" s="34" customFormat="1" ht="12.75"/>
    <row r="358" s="34" customFormat="1" ht="12.75"/>
    <row r="359" s="34" customFormat="1" ht="12.75"/>
    <row r="360" s="34" customFormat="1" ht="12.75"/>
    <row r="361" s="34" customFormat="1" ht="12.75"/>
    <row r="362" s="34" customFormat="1" ht="12.75"/>
    <row r="363" s="34" customFormat="1" ht="12.75"/>
    <row r="364" s="34" customFormat="1" ht="12.75"/>
    <row r="365" s="34" customFormat="1" ht="12.75"/>
    <row r="366" s="34" customFormat="1" ht="12.75"/>
    <row r="367" s="34" customFormat="1" ht="12.75"/>
    <row r="368" s="34" customFormat="1" ht="12.75"/>
    <row r="369" s="34" customFormat="1" ht="12.75"/>
    <row r="370" s="34" customFormat="1" ht="12.75"/>
    <row r="371" s="34" customFormat="1" ht="12.75"/>
    <row r="372" s="34" customFormat="1" ht="12.75"/>
    <row r="373" s="34" customFormat="1" ht="12.75"/>
    <row r="374" s="34" customFormat="1" ht="12.75"/>
    <row r="375" s="34" customFormat="1" ht="12.75"/>
    <row r="376" s="34" customFormat="1" ht="14.25" customHeight="1"/>
    <row r="377" s="34" customFormat="1" ht="12.75"/>
    <row r="378" s="34" customFormat="1" ht="12.75"/>
    <row r="379" s="34" customFormat="1" ht="12.75"/>
    <row r="380" s="34" customFormat="1" ht="15" customHeight="1"/>
    <row r="381" s="34" customFormat="1" ht="12.75"/>
    <row r="382" s="34" customFormat="1" ht="12.75"/>
    <row r="383" s="34" customFormat="1" ht="12.75"/>
    <row r="384" s="34" customFormat="1" ht="12.75"/>
    <row r="385" s="34" customFormat="1" ht="12.75"/>
    <row r="386" s="34" customFormat="1" ht="12.75"/>
    <row r="387" s="34" customFormat="1" ht="12.75"/>
    <row r="388" s="34" customFormat="1" ht="12.75"/>
    <row r="389" s="34" customFormat="1" ht="12.75"/>
    <row r="390" s="34" customFormat="1" ht="12.75"/>
    <row r="391" s="34" customFormat="1" ht="12.75"/>
    <row r="392" s="34" customFormat="1" ht="12.75"/>
    <row r="393" s="34" customFormat="1" ht="12.75"/>
    <row r="394" s="34" customFormat="1" ht="12.75"/>
    <row r="395" s="34" customFormat="1" ht="12.75"/>
    <row r="396" s="34" customFormat="1" ht="12.75"/>
    <row r="397" s="34" customFormat="1" ht="12.75"/>
    <row r="398" s="34" customFormat="1" ht="12.75"/>
    <row r="399" s="34" customFormat="1" ht="12.75"/>
    <row r="400" s="34" customFormat="1" ht="12.75"/>
    <row r="401" s="34" customFormat="1" ht="12.75"/>
    <row r="402" s="34" customFormat="1" ht="12.75"/>
    <row r="403" s="34" customFormat="1" ht="12.75"/>
    <row r="404" s="34" customFormat="1" ht="12.75"/>
    <row r="405" s="34" customFormat="1" ht="12.75"/>
    <row r="406" s="34" customFormat="1" ht="12.75"/>
    <row r="407" s="34" customFormat="1" ht="12.75"/>
    <row r="408" s="34" customFormat="1" ht="12.75"/>
    <row r="409" s="34" customFormat="1" ht="12.75"/>
    <row r="410" s="34" customFormat="1" ht="12.75"/>
    <row r="411" s="34" customFormat="1" ht="12.75"/>
    <row r="412" s="34" customFormat="1" ht="12.75"/>
    <row r="413" s="34" customFormat="1" ht="12.75"/>
    <row r="414" s="34" customFormat="1" ht="12.75"/>
    <row r="415" s="34" customFormat="1" ht="12.75"/>
    <row r="416" s="34" customFormat="1" ht="12.75"/>
    <row r="417" s="34" customFormat="1" ht="12.75"/>
    <row r="418" s="34" customFormat="1" ht="12.75"/>
    <row r="419" s="34" customFormat="1" ht="12.75"/>
    <row r="420" s="34" customFormat="1" ht="12.75"/>
    <row r="421" s="34" customFormat="1" ht="12.75"/>
    <row r="422" s="34" customFormat="1" ht="12.75"/>
    <row r="423" s="34" customFormat="1" ht="12.75"/>
    <row r="424" spans="2:4" s="34" customFormat="1" ht="12.75">
      <c r="B424"/>
      <c r="C424"/>
      <c r="D424"/>
    </row>
    <row r="425" spans="2:4" s="34" customFormat="1" ht="12.75">
      <c r="B425"/>
      <c r="C425"/>
      <c r="D425"/>
    </row>
    <row r="426" spans="2:4" s="34" customFormat="1" ht="12.75">
      <c r="B426"/>
      <c r="C426"/>
      <c r="D426"/>
    </row>
    <row r="427" spans="2:4" s="34" customFormat="1" ht="12.75">
      <c r="B427"/>
      <c r="C427"/>
      <c r="D427"/>
    </row>
    <row r="428" spans="2:4" s="34" customFormat="1" ht="12.75">
      <c r="B428"/>
      <c r="C428"/>
      <c r="D428"/>
    </row>
    <row r="429" spans="2:4" s="34" customFormat="1" ht="12.75">
      <c r="B429"/>
      <c r="C429"/>
      <c r="D429"/>
    </row>
    <row r="430" spans="2:4" s="34" customFormat="1" ht="12.75">
      <c r="B430"/>
      <c r="C430"/>
      <c r="D430"/>
    </row>
    <row r="431" spans="2:4" s="34" customFormat="1" ht="12.75">
      <c r="B431"/>
      <c r="C431"/>
      <c r="D431"/>
    </row>
    <row r="432" spans="2:4" s="34" customFormat="1" ht="12.75">
      <c r="B432"/>
      <c r="C432"/>
      <c r="D432"/>
    </row>
    <row r="433" spans="2:4" s="34" customFormat="1" ht="12.75">
      <c r="B433"/>
      <c r="C433"/>
      <c r="D433"/>
    </row>
    <row r="434" spans="2:4" s="34" customFormat="1" ht="12.75">
      <c r="B434"/>
      <c r="C434"/>
      <c r="D434"/>
    </row>
    <row r="435" spans="2:4" s="34" customFormat="1" ht="12.75">
      <c r="B435"/>
      <c r="C435"/>
      <c r="D435"/>
    </row>
    <row r="436" spans="2:4" s="34" customFormat="1" ht="12.75">
      <c r="B436"/>
      <c r="C436"/>
      <c r="D436"/>
    </row>
    <row r="437" spans="2:4" s="34" customFormat="1" ht="12.75">
      <c r="B437"/>
      <c r="C437"/>
      <c r="D437"/>
    </row>
    <row r="438" spans="2:4" s="34" customFormat="1" ht="12.75">
      <c r="B438"/>
      <c r="C438"/>
      <c r="D438"/>
    </row>
    <row r="439" spans="2:4" s="34" customFormat="1" ht="12.75">
      <c r="B439"/>
      <c r="C439"/>
      <c r="D439"/>
    </row>
    <row r="440" spans="2:4" s="34" customFormat="1" ht="12.75">
      <c r="B440"/>
      <c r="C440"/>
      <c r="D440"/>
    </row>
    <row r="441" spans="2:4" s="34" customFormat="1" ht="12.75">
      <c r="B441"/>
      <c r="C441"/>
      <c r="D441"/>
    </row>
    <row r="442" spans="2:4" s="34" customFormat="1" ht="12.75">
      <c r="B442"/>
      <c r="C442"/>
      <c r="D442"/>
    </row>
    <row r="443" spans="2:4" s="34" customFormat="1" ht="12.75">
      <c r="B443"/>
      <c r="C443"/>
      <c r="D443"/>
    </row>
    <row r="444" spans="2:4" s="34" customFormat="1" ht="12.75">
      <c r="B444"/>
      <c r="C444"/>
      <c r="D444"/>
    </row>
    <row r="445" spans="2:4" s="34" customFormat="1" ht="12.75">
      <c r="B445"/>
      <c r="C445"/>
      <c r="D445"/>
    </row>
    <row r="446" spans="2:4" s="34" customFormat="1" ht="12.75">
      <c r="B446"/>
      <c r="C446"/>
      <c r="D446"/>
    </row>
    <row r="447" spans="2:4" s="34" customFormat="1" ht="12.75">
      <c r="B447"/>
      <c r="C447"/>
      <c r="D447"/>
    </row>
    <row r="448" spans="2:4" s="34" customFormat="1" ht="12.75">
      <c r="B448"/>
      <c r="C448"/>
      <c r="D448"/>
    </row>
    <row r="449" spans="2:4" s="34" customFormat="1" ht="12.75">
      <c r="B449"/>
      <c r="C449"/>
      <c r="D449"/>
    </row>
    <row r="450" spans="2:4" s="34" customFormat="1" ht="12.75">
      <c r="B450"/>
      <c r="C450"/>
      <c r="D450"/>
    </row>
    <row r="451" spans="2:4" s="34" customFormat="1" ht="12.75">
      <c r="B451"/>
      <c r="C451"/>
      <c r="D451"/>
    </row>
    <row r="452" spans="2:4" s="34" customFormat="1" ht="12.75">
      <c r="B452"/>
      <c r="C452"/>
      <c r="D452"/>
    </row>
    <row r="453" spans="2:4" s="34" customFormat="1" ht="12.75">
      <c r="B453"/>
      <c r="C453"/>
      <c r="D453"/>
    </row>
    <row r="454" spans="2:4" s="34" customFormat="1" ht="12.75">
      <c r="B454"/>
      <c r="C454"/>
      <c r="D454"/>
    </row>
    <row r="455" spans="2:4" s="34" customFormat="1" ht="12.75">
      <c r="B455"/>
      <c r="C455"/>
      <c r="D455"/>
    </row>
    <row r="456" spans="2:4" s="34" customFormat="1" ht="12.75">
      <c r="B456"/>
      <c r="C456"/>
      <c r="D456"/>
    </row>
    <row r="457" spans="2:4" s="34" customFormat="1" ht="12.75">
      <c r="B457"/>
      <c r="C457"/>
      <c r="D457"/>
    </row>
    <row r="458" spans="2:4" s="34" customFormat="1" ht="12.75">
      <c r="B458"/>
      <c r="C458"/>
      <c r="D458"/>
    </row>
    <row r="459" spans="2:4" s="34" customFormat="1" ht="12.75">
      <c r="B459"/>
      <c r="C459"/>
      <c r="D459"/>
    </row>
    <row r="460" spans="2:4" s="34" customFormat="1" ht="12.75">
      <c r="B460"/>
      <c r="C460"/>
      <c r="D460"/>
    </row>
    <row r="461" spans="2:4" s="34" customFormat="1" ht="12.75">
      <c r="B461"/>
      <c r="C461"/>
      <c r="D461"/>
    </row>
    <row r="462" spans="2:4" s="34" customFormat="1" ht="12.75">
      <c r="B462"/>
      <c r="C462"/>
      <c r="D462"/>
    </row>
    <row r="463" spans="2:4" s="34" customFormat="1" ht="12.75">
      <c r="B463"/>
      <c r="C463"/>
      <c r="D463"/>
    </row>
    <row r="464" spans="2:4" s="34" customFormat="1" ht="12.75">
      <c r="B464"/>
      <c r="C464"/>
      <c r="D464"/>
    </row>
    <row r="465" spans="2:4" s="34" customFormat="1" ht="12.75">
      <c r="B465"/>
      <c r="C465"/>
      <c r="D465"/>
    </row>
    <row r="466" spans="2:4" s="34" customFormat="1" ht="12.75">
      <c r="B466"/>
      <c r="C466"/>
      <c r="D466"/>
    </row>
    <row r="467" spans="2:4" s="34" customFormat="1" ht="12.75">
      <c r="B467"/>
      <c r="C467"/>
      <c r="D467"/>
    </row>
    <row r="468" spans="2:4" s="34" customFormat="1" ht="12.75">
      <c r="B468"/>
      <c r="C468"/>
      <c r="D468"/>
    </row>
    <row r="469" spans="2:4" s="34" customFormat="1" ht="12.75">
      <c r="B469"/>
      <c r="C469"/>
      <c r="D469"/>
    </row>
    <row r="470" spans="2:4" s="34" customFormat="1" ht="12.75">
      <c r="B470"/>
      <c r="C470"/>
      <c r="D470"/>
    </row>
    <row r="471" spans="2:4" s="34" customFormat="1" ht="12.75">
      <c r="B471"/>
      <c r="C471"/>
      <c r="D471"/>
    </row>
    <row r="472" spans="2:4" s="34" customFormat="1" ht="12.75">
      <c r="B472"/>
      <c r="C472"/>
      <c r="D472"/>
    </row>
    <row r="473" spans="2:4" s="34" customFormat="1" ht="12.75">
      <c r="B473"/>
      <c r="C473"/>
      <c r="D473"/>
    </row>
    <row r="474" spans="2:4" s="34" customFormat="1" ht="12.75">
      <c r="B474"/>
      <c r="C474"/>
      <c r="D474"/>
    </row>
    <row r="475" spans="2:4" s="34" customFormat="1" ht="12.75">
      <c r="B475"/>
      <c r="C475"/>
      <c r="D475"/>
    </row>
    <row r="476" spans="2:4" s="34" customFormat="1" ht="12.75">
      <c r="B476"/>
      <c r="C476"/>
      <c r="D476"/>
    </row>
    <row r="477" spans="2:4" s="34" customFormat="1" ht="12.75">
      <c r="B477"/>
      <c r="C477"/>
      <c r="D477"/>
    </row>
    <row r="478" spans="2:4" s="34" customFormat="1" ht="12.75">
      <c r="B478"/>
      <c r="C478"/>
      <c r="D478"/>
    </row>
  </sheetData>
  <sheetProtection/>
  <mergeCells count="3">
    <mergeCell ref="C38:D38"/>
    <mergeCell ref="B57:D57"/>
    <mergeCell ref="B21:D21"/>
  </mergeCells>
  <printOptions/>
  <pageMargins left="0.25" right="0.25" top="1" bottom="1" header="0.5" footer="0.5"/>
  <pageSetup fitToHeight="1" fitToWidth="1" horizontalDpi="600" verticalDpi="600" orientation="portrait" scale="56" r:id="rId2"/>
  <headerFooter alignWithMargins="0">
    <oddHeader>&amp;CProcess Mass Intensity Calculator</oddHeader>
    <oddFooter>&amp;LThe ACS GCI Pharmaceutical Roundtable or American Chemical Society does not guarantee the accuracy of the calculations and accepts no responsibility for any consequence of their use. Comments may be sent to gcipr@acs.org. 2011 Copyright ACS GCI.</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Nurmi (Contractor)</dc:creator>
  <cp:keywords/>
  <dc:description/>
  <cp:lastModifiedBy>Amanda Nurmi (Contractor)</cp:lastModifiedBy>
  <cp:lastPrinted>2011-02-07T16:52:39Z</cp:lastPrinted>
  <dcterms:created xsi:type="dcterms:W3CDTF">2010-08-12T20:02:54Z</dcterms:created>
  <dcterms:modified xsi:type="dcterms:W3CDTF">2015-09-09T18:39:23Z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
  </property>
  <property fmtid="{D5CDD505-2E9C-101B-9397-08002B2CF9AE}" pid="3" name="KeyWords0">
    <vt:lpwstr>Crystallization</vt:lpwstr>
  </property>
  <property fmtid="{D5CDD505-2E9C-101B-9397-08002B2CF9AE}" pid="4" name="_NewReviewCycle">
    <vt:lpwstr/>
  </property>
</Properties>
</file>